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rann/Desktop/MAR 16°N/Papers/Hydrous Melting/Nature Communications Final Edits April 2020/"/>
    </mc:Choice>
  </mc:AlternateContent>
  <xr:revisionPtr revIDLastSave="0" documentId="8_{DC1FDEE0-4F1F-D246-B2A2-610C38C29C16}" xr6:coauthVersionLast="45" xr6:coauthVersionMax="45" xr10:uidLastSave="{00000000-0000-0000-0000-000000000000}"/>
  <bookViews>
    <workbookView xWindow="5980" yWindow="2860" windowWidth="27240" windowHeight="16440" xr2:uid="{05B618C4-FC4F-D540-A2F0-D11958CBD52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U74" i="1" l="1"/>
  <c r="AT74" i="1"/>
  <c r="AS74" i="1"/>
  <c r="AR74" i="1"/>
  <c r="AQ74" i="1"/>
  <c r="AP74" i="1"/>
  <c r="AO74" i="1"/>
  <c r="AN74" i="1"/>
</calcChain>
</file>

<file path=xl/sharedStrings.xml><?xml version="1.0" encoding="utf-8"?>
<sst xmlns="http://schemas.openxmlformats.org/spreadsheetml/2006/main" count="1211" uniqueCount="148">
  <si>
    <t>Mode</t>
  </si>
  <si>
    <t>Olivine (wt%)</t>
  </si>
  <si>
    <t>Orthopyroxene (wt%)</t>
  </si>
  <si>
    <t>Clinopyroxene (wt%)</t>
  </si>
  <si>
    <t>Clinopyroxene REE, µg/g</t>
  </si>
  <si>
    <t>Spinel (wt%)</t>
  </si>
  <si>
    <t>Sample</t>
  </si>
  <si>
    <t>Lat</t>
  </si>
  <si>
    <t>Long</t>
  </si>
  <si>
    <t>Depth</t>
  </si>
  <si>
    <t>FSR mm/yr</t>
  </si>
  <si>
    <t>Ridge</t>
  </si>
  <si>
    <t>Location</t>
  </si>
  <si>
    <t>Lithology</t>
  </si>
  <si>
    <t>Type</t>
  </si>
  <si>
    <t xml:space="preserve"> OL</t>
  </si>
  <si>
    <t>OPX</t>
  </si>
  <si>
    <t>CPX</t>
  </si>
  <si>
    <t>SP</t>
  </si>
  <si>
    <t>Plag</t>
  </si>
  <si>
    <t>SiO2</t>
  </si>
  <si>
    <t>FeO</t>
  </si>
  <si>
    <t>MnO</t>
  </si>
  <si>
    <t>MgO</t>
  </si>
  <si>
    <t>CaO</t>
  </si>
  <si>
    <t>NiO</t>
  </si>
  <si>
    <t>Fo</t>
  </si>
  <si>
    <t>TiO2</t>
  </si>
  <si>
    <t>Al2O3</t>
  </si>
  <si>
    <t>Cr2O3</t>
  </si>
  <si>
    <t>Na2O</t>
  </si>
  <si>
    <t>La</t>
  </si>
  <si>
    <t>Ce</t>
  </si>
  <si>
    <t>Nd</t>
  </si>
  <si>
    <t>Sm</t>
  </si>
  <si>
    <t>Eu</t>
  </si>
  <si>
    <t>Dy</t>
  </si>
  <si>
    <t>Er</t>
  </si>
  <si>
    <t>Yb</t>
  </si>
  <si>
    <t>Fe2O3</t>
  </si>
  <si>
    <t>Mg#</t>
  </si>
  <si>
    <t>Cr#</t>
  </si>
  <si>
    <t>Mode Ref</t>
  </si>
  <si>
    <t>Ol Ref</t>
  </si>
  <si>
    <t>Opx Ref</t>
  </si>
  <si>
    <t>Cpx Ref</t>
  </si>
  <si>
    <t>Spin Ref</t>
  </si>
  <si>
    <t>Station</t>
  </si>
  <si>
    <t>Sample #</t>
  </si>
  <si>
    <t>Notes</t>
  </si>
  <si>
    <t>ABP12</t>
  </si>
  <si>
    <t>MAR</t>
  </si>
  <si>
    <t>15°20'FZ</t>
    <phoneticPr fontId="0" type="noConversion"/>
  </si>
  <si>
    <t>Harzburgite</t>
  </si>
  <si>
    <t>HJBD</t>
  </si>
  <si>
    <t>Peridotite</t>
  </si>
  <si>
    <t>ABP16</t>
  </si>
  <si>
    <t>145a</t>
  </si>
  <si>
    <t>145b</t>
  </si>
  <si>
    <t>Spinel Harzburgite</t>
  </si>
  <si>
    <t>ANT9</t>
  </si>
  <si>
    <t>Exact latitude unknown</t>
  </si>
  <si>
    <t>Cpx Core, REE</t>
  </si>
  <si>
    <t>Cpx Rim, REE</t>
  </si>
  <si>
    <t>Cpx3b, Exact latitude unknown</t>
  </si>
  <si>
    <t>MM81</t>
  </si>
  <si>
    <t>Rift V Wall</t>
    <phoneticPr fontId="0" type="noConversion"/>
  </si>
  <si>
    <t>Harzburgite A</t>
  </si>
  <si>
    <t>Harzburgite B</t>
  </si>
  <si>
    <t>STR3</t>
  </si>
  <si>
    <t>Cpx1, Exact latitude unknown</t>
  </si>
  <si>
    <t>Cpx3, Exact latitude unknown</t>
  </si>
  <si>
    <t>SeDr8-7-9</t>
  </si>
  <si>
    <t>S. of 15º20'FZ</t>
  </si>
  <si>
    <t>Silantyev et al. 2011</t>
  </si>
  <si>
    <t>41K3863-11</t>
  </si>
  <si>
    <t>41K3869-4-1</t>
  </si>
  <si>
    <t>SeDr5-1-1</t>
  </si>
  <si>
    <t>SeDr5-2-12</t>
  </si>
  <si>
    <t>22L1040</t>
  </si>
  <si>
    <t>22L1086-1</t>
  </si>
  <si>
    <t>26L1419-19</t>
  </si>
  <si>
    <t>26L1454-13</t>
  </si>
  <si>
    <t>26L1454-14</t>
  </si>
  <si>
    <t xml:space="preserve">34L64 1 </t>
  </si>
  <si>
    <t xml:space="preserve">19ºN </t>
  </si>
  <si>
    <t>Silantyev et al. 2015</t>
  </si>
  <si>
    <t xml:space="preserve">34L64 2 </t>
  </si>
  <si>
    <t>34L64 3</t>
  </si>
  <si>
    <t>34L64 4</t>
  </si>
  <si>
    <t>Lherzolite</t>
  </si>
  <si>
    <t xml:space="preserve">34L67 1 </t>
  </si>
  <si>
    <t xml:space="preserve">34L67 3 </t>
  </si>
  <si>
    <t xml:space="preserve">34L67 4 </t>
  </si>
  <si>
    <t xml:space="preserve">34L68 4 </t>
  </si>
  <si>
    <t xml:space="preserve">34L68 5 </t>
  </si>
  <si>
    <t xml:space="preserve">34L125 1 </t>
  </si>
  <si>
    <t xml:space="preserve">34L125 2 </t>
  </si>
  <si>
    <t xml:space="preserve">34L125 3 </t>
  </si>
  <si>
    <t xml:space="preserve">34L127 3 </t>
  </si>
  <si>
    <t xml:space="preserve">34L127 4 </t>
  </si>
  <si>
    <t xml:space="preserve">34L136 1 </t>
  </si>
  <si>
    <t xml:space="preserve">34L137 1 </t>
  </si>
  <si>
    <t>D01-1</t>
  </si>
  <si>
    <t>13ºN</t>
  </si>
  <si>
    <t>Unsworth 15º20 Datasheets</t>
  </si>
  <si>
    <t>D01-16</t>
  </si>
  <si>
    <t>D01-4</t>
  </si>
  <si>
    <t>D01-6</t>
  </si>
  <si>
    <t>D01-7</t>
  </si>
  <si>
    <t>D01-8</t>
  </si>
  <si>
    <t>D07-10</t>
  </si>
  <si>
    <t>D07-3</t>
  </si>
  <si>
    <t>D07-6</t>
  </si>
  <si>
    <t>D07-7</t>
  </si>
  <si>
    <t>D09-22.1</t>
  </si>
  <si>
    <t>D09-4.1</t>
  </si>
  <si>
    <t>Mylonite peridotite</t>
  </si>
  <si>
    <t>D09-4.2</t>
  </si>
  <si>
    <t>D09-4.3</t>
  </si>
  <si>
    <t>D13-11</t>
  </si>
  <si>
    <t>D13-15</t>
  </si>
  <si>
    <t>D13-24</t>
  </si>
  <si>
    <t>Harzburgite/Dunite</t>
  </si>
  <si>
    <t>D13-30</t>
  </si>
  <si>
    <t>D13-35</t>
  </si>
  <si>
    <t>D13-4</t>
  </si>
  <si>
    <t>D13-40</t>
  </si>
  <si>
    <t>D13-7</t>
  </si>
  <si>
    <t>D16-1</t>
  </si>
  <si>
    <t>D16-6</t>
  </si>
  <si>
    <t>D16-8</t>
  </si>
  <si>
    <t>D21-04</t>
  </si>
  <si>
    <t>D21-10</t>
  </si>
  <si>
    <t>D21-2</t>
  </si>
  <si>
    <t>D21-25</t>
  </si>
  <si>
    <t>D21-28</t>
  </si>
  <si>
    <t>D21-3</t>
  </si>
  <si>
    <t>D21-5</t>
  </si>
  <si>
    <t>D28-15</t>
  </si>
  <si>
    <t>D28-22</t>
  </si>
  <si>
    <t>D28-31</t>
  </si>
  <si>
    <t>D28-37</t>
  </si>
  <si>
    <t>D28-6</t>
  </si>
  <si>
    <t>D28-7</t>
  </si>
  <si>
    <t>Table S2</t>
  </si>
  <si>
    <t>Title:</t>
  </si>
  <si>
    <t>Additional data from literature and previously unpublished by HJBD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</si>
</sst>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0.00_)"/>
    <numFmt numFmtId="167" formatCode="0.0000"/>
    <numFmt numFmtId="168" formatCode="00"/>
  </numFmts>
  <fonts count="10" x14ac:knownFonts="1">
    <font>
      <sz val="12"/>
      <color theme="1"/>
      <name val="Calibri"/>
      <family val="2"/>
      <scheme val="minor"/>
    </font>
    <font>
      <b/>
      <sz val="10"/>
      <name val="Adobe Caslon Pro"/>
    </font>
    <font>
      <sz val="10"/>
      <name val="Adobe Caslon Pro"/>
    </font>
    <font>
      <sz val="10"/>
      <name val="Verdana"/>
      <family val="2"/>
    </font>
    <font>
      <sz val="9"/>
      <name val="Geneva"/>
      <family val="2"/>
    </font>
    <font>
      <sz val="10"/>
      <color theme="1"/>
      <name val="Adobe Caslon Pro"/>
    </font>
    <font>
      <b/>
      <sz val="10"/>
      <color theme="1"/>
      <name val="Adobe Caslon Pro"/>
    </font>
    <font>
      <sz val="10"/>
      <color rgb="FF000000"/>
      <name val="Adobe Caslon Pro"/>
    </font>
    <font>
      <b/>
      <sz val="12"/>
      <color rgb="FF000000"/>
      <name val="Adobe Caslon Pro"/>
    </font>
    <font>
      <b/>
      <sz val="12"/>
      <name val="Adobe Caslon Pr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1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2" fontId="2" fillId="0" borderId="0" xfId="0" applyNumberFormat="1" applyFont="1"/>
    <xf numFmtId="2" fontId="2" fillId="0" borderId="1" xfId="0" applyNumberFormat="1" applyFont="1" applyBorder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/>
    <xf numFmtId="1" fontId="2" fillId="0" borderId="0" xfId="0" applyNumberFormat="1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 applyAlignment="1">
      <alignment horizontal="left"/>
    </xf>
    <xf numFmtId="2" fontId="2" fillId="0" borderId="2" xfId="0" applyNumberFormat="1" applyFont="1" applyBorder="1" applyAlignment="1">
      <alignment horizontal="right"/>
    </xf>
    <xf numFmtId="1" fontId="2" fillId="0" borderId="2" xfId="1" applyNumberFormat="1" applyFont="1" applyBorder="1" applyAlignment="1">
      <alignment horizontal="right"/>
    </xf>
    <xf numFmtId="2" fontId="2" fillId="0" borderId="2" xfId="0" applyNumberFormat="1" applyFont="1" applyBorder="1" applyAlignment="1">
      <alignment horizontal="left"/>
    </xf>
    <xf numFmtId="166" fontId="2" fillId="0" borderId="2" xfId="0" applyNumberFormat="1" applyFont="1" applyBorder="1" applyAlignment="1">
      <alignment horizontal="left"/>
    </xf>
    <xf numFmtId="166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/>
    <xf numFmtId="2" fontId="2" fillId="0" borderId="2" xfId="0" applyNumberFormat="1" applyFont="1" applyBorder="1"/>
    <xf numFmtId="2" fontId="2" fillId="0" borderId="3" xfId="2" applyNumberFormat="1" applyFont="1" applyBorder="1"/>
    <xf numFmtId="2" fontId="2" fillId="0" borderId="2" xfId="2" applyNumberFormat="1" applyFont="1" applyBorder="1"/>
    <xf numFmtId="164" fontId="2" fillId="0" borderId="2" xfId="2" applyNumberFormat="1" applyFont="1" applyBorder="1" applyAlignment="1">
      <alignment horizontal="center"/>
    </xf>
    <xf numFmtId="165" fontId="2" fillId="0" borderId="2" xfId="2" applyNumberFormat="1" applyFont="1" applyBorder="1"/>
    <xf numFmtId="165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/>
    <xf numFmtId="1" fontId="2" fillId="0" borderId="2" xfId="2" applyNumberFormat="1" applyFont="1" applyBorder="1" applyAlignment="1">
      <alignment horizontal="center"/>
    </xf>
    <xf numFmtId="14" fontId="2" fillId="0" borderId="2" xfId="2" applyNumberFormat="1" applyFont="1" applyBorder="1"/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Alignment="1">
      <alignment horizontal="left"/>
    </xf>
    <xf numFmtId="166" fontId="2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wrapText="1"/>
    </xf>
    <xf numFmtId="0" fontId="6" fillId="0" borderId="0" xfId="0" applyFont="1"/>
    <xf numFmtId="1" fontId="5" fillId="0" borderId="0" xfId="0" applyNumberFormat="1" applyFont="1" applyAlignment="1">
      <alignment horizontal="center"/>
    </xf>
    <xf numFmtId="0" fontId="7" fillId="0" borderId="0" xfId="0" applyFont="1"/>
    <xf numFmtId="0" fontId="1" fillId="0" borderId="0" xfId="0" applyFont="1"/>
    <xf numFmtId="167" fontId="5" fillId="0" borderId="0" xfId="0" applyNumberFormat="1" applyFont="1"/>
    <xf numFmtId="2" fontId="5" fillId="0" borderId="0" xfId="0" applyNumberFormat="1" applyFont="1"/>
    <xf numFmtId="168" fontId="5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left" vertical="center"/>
    </xf>
    <xf numFmtId="0" fontId="9" fillId="0" borderId="0" xfId="0" applyFont="1"/>
  </cellXfs>
  <cellStyles count="3">
    <cellStyle name="Normal" xfId="0" builtinId="0"/>
    <cellStyle name="Normal_AIIFZ_ME" xfId="2" xr:uid="{DE806177-0FB7-9745-AE4A-16A8E07DC3B4}"/>
    <cellStyle name="Normal_Global_Modes_v3Current.xls" xfId="1" xr:uid="{00B3F9D0-6C47-1B4B-9957-5F795F8CDB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E4F92-D76A-6F45-9324-C2CFAEA4DAA0}">
  <dimension ref="A1:BN157"/>
  <sheetViews>
    <sheetView tabSelected="1" workbookViewId="0">
      <selection sqref="A1:XFD1048576"/>
    </sheetView>
  </sheetViews>
  <sheetFormatPr baseColWidth="10" defaultRowHeight="14" x14ac:dyDescent="0.2"/>
  <cols>
    <col min="1" max="39" width="10.83203125" style="31"/>
    <col min="40" max="47" width="10.83203125" style="36"/>
    <col min="48" max="16384" width="10.83203125" style="31"/>
  </cols>
  <sheetData>
    <row r="1" spans="1:66" s="13" customFormat="1" x14ac:dyDescent="0.2">
      <c r="A1" s="1"/>
      <c r="B1" s="2"/>
      <c r="C1" s="2"/>
      <c r="D1" s="3"/>
      <c r="E1" s="2"/>
      <c r="F1" s="4"/>
      <c r="G1" s="4"/>
      <c r="H1" s="4"/>
      <c r="I1" s="5"/>
      <c r="J1" s="6" t="s">
        <v>0</v>
      </c>
      <c r="K1" s="6"/>
      <c r="L1" s="7"/>
      <c r="M1" s="6"/>
      <c r="N1" s="7"/>
      <c r="O1" s="8" t="s">
        <v>1</v>
      </c>
      <c r="P1" s="7"/>
      <c r="Q1" s="7"/>
      <c r="R1" s="7"/>
      <c r="S1" s="7"/>
      <c r="T1" s="7"/>
      <c r="U1" s="9"/>
      <c r="V1" s="8" t="s">
        <v>2</v>
      </c>
      <c r="W1" s="7"/>
      <c r="X1" s="7"/>
      <c r="Y1" s="7"/>
      <c r="Z1" s="7"/>
      <c r="AA1" s="7"/>
      <c r="AB1" s="7"/>
      <c r="AC1" s="7"/>
      <c r="AD1" s="7"/>
      <c r="AE1" s="8" t="s">
        <v>3</v>
      </c>
      <c r="AF1" s="7"/>
      <c r="AG1" s="7"/>
      <c r="AH1" s="7"/>
      <c r="AI1" s="7"/>
      <c r="AJ1" s="7"/>
      <c r="AK1" s="7"/>
      <c r="AL1" s="7"/>
      <c r="AM1" s="7"/>
      <c r="AN1" s="10" t="s">
        <v>4</v>
      </c>
      <c r="AO1" s="10"/>
      <c r="AP1" s="10"/>
      <c r="AQ1" s="10"/>
      <c r="AR1" s="10"/>
      <c r="AS1" s="10"/>
      <c r="AT1" s="10"/>
      <c r="AU1" s="10"/>
      <c r="AV1" s="8" t="s">
        <v>5</v>
      </c>
      <c r="AW1" s="7"/>
      <c r="AX1" s="7"/>
      <c r="AY1" s="7"/>
      <c r="AZ1" s="7"/>
      <c r="BA1" s="7"/>
      <c r="BB1" s="7"/>
      <c r="BC1" s="7"/>
      <c r="BD1" s="7"/>
      <c r="BE1" s="11"/>
      <c r="BF1" s="11"/>
      <c r="BG1" s="12"/>
    </row>
    <row r="2" spans="1:66" s="23" customFormat="1" x14ac:dyDescent="0.2">
      <c r="A2" s="14" t="s">
        <v>6</v>
      </c>
      <c r="B2" s="15" t="s">
        <v>7</v>
      </c>
      <c r="C2" s="15" t="s">
        <v>8</v>
      </c>
      <c r="D2" s="16" t="s">
        <v>9</v>
      </c>
      <c r="E2" s="17" t="s">
        <v>10</v>
      </c>
      <c r="F2" s="14" t="s">
        <v>11</v>
      </c>
      <c r="G2" s="14" t="s">
        <v>12</v>
      </c>
      <c r="H2" s="18" t="s">
        <v>13</v>
      </c>
      <c r="I2" s="19" t="s">
        <v>14</v>
      </c>
      <c r="J2" s="20" t="s">
        <v>15</v>
      </c>
      <c r="K2" s="20" t="s">
        <v>16</v>
      </c>
      <c r="L2" s="21" t="s">
        <v>17</v>
      </c>
      <c r="M2" s="20" t="s">
        <v>18</v>
      </c>
      <c r="N2" s="21" t="s">
        <v>19</v>
      </c>
      <c r="O2" s="22" t="s">
        <v>20</v>
      </c>
      <c r="P2" s="23" t="s">
        <v>21</v>
      </c>
      <c r="Q2" s="23" t="s">
        <v>22</v>
      </c>
      <c r="R2" s="23" t="s">
        <v>23</v>
      </c>
      <c r="S2" s="23" t="s">
        <v>24</v>
      </c>
      <c r="T2" s="23" t="s">
        <v>25</v>
      </c>
      <c r="U2" s="24" t="s">
        <v>26</v>
      </c>
      <c r="V2" s="22" t="s">
        <v>20</v>
      </c>
      <c r="W2" s="23" t="s">
        <v>27</v>
      </c>
      <c r="X2" s="23" t="s">
        <v>28</v>
      </c>
      <c r="Y2" s="23" t="s">
        <v>29</v>
      </c>
      <c r="Z2" s="23" t="s">
        <v>21</v>
      </c>
      <c r="AA2" s="23" t="s">
        <v>22</v>
      </c>
      <c r="AB2" s="23" t="s">
        <v>23</v>
      </c>
      <c r="AC2" s="23" t="s">
        <v>24</v>
      </c>
      <c r="AD2" s="23" t="s">
        <v>30</v>
      </c>
      <c r="AE2" s="22" t="s">
        <v>20</v>
      </c>
      <c r="AF2" s="23" t="s">
        <v>27</v>
      </c>
      <c r="AG2" s="23" t="s">
        <v>28</v>
      </c>
      <c r="AH2" s="23" t="s">
        <v>29</v>
      </c>
      <c r="AI2" s="23" t="s">
        <v>21</v>
      </c>
      <c r="AJ2" s="23" t="s">
        <v>22</v>
      </c>
      <c r="AK2" s="23" t="s">
        <v>23</v>
      </c>
      <c r="AL2" s="23" t="s">
        <v>24</v>
      </c>
      <c r="AM2" s="23" t="s">
        <v>30</v>
      </c>
      <c r="AN2" s="25" t="s">
        <v>31</v>
      </c>
      <c r="AO2" s="25" t="s">
        <v>32</v>
      </c>
      <c r="AP2" s="25" t="s">
        <v>33</v>
      </c>
      <c r="AQ2" s="26" t="s">
        <v>34</v>
      </c>
      <c r="AR2" s="26" t="s">
        <v>35</v>
      </c>
      <c r="AS2" s="26" t="s">
        <v>36</v>
      </c>
      <c r="AT2" s="26" t="s">
        <v>37</v>
      </c>
      <c r="AU2" s="26" t="s">
        <v>38</v>
      </c>
      <c r="AV2" s="27" t="s">
        <v>20</v>
      </c>
      <c r="AW2" s="21" t="s">
        <v>27</v>
      </c>
      <c r="AX2" s="21" t="s">
        <v>28</v>
      </c>
      <c r="AY2" s="21" t="s">
        <v>29</v>
      </c>
      <c r="AZ2" s="21" t="s">
        <v>39</v>
      </c>
      <c r="BA2" s="21" t="s">
        <v>21</v>
      </c>
      <c r="BB2" s="21" t="s">
        <v>22</v>
      </c>
      <c r="BC2" s="21" t="s">
        <v>23</v>
      </c>
      <c r="BD2" s="21" t="s">
        <v>25</v>
      </c>
      <c r="BE2" s="28" t="s">
        <v>40</v>
      </c>
      <c r="BF2" s="28" t="s">
        <v>41</v>
      </c>
      <c r="BG2" s="22" t="s">
        <v>42</v>
      </c>
      <c r="BH2" s="29" t="s">
        <v>43</v>
      </c>
      <c r="BI2" s="23" t="s">
        <v>44</v>
      </c>
      <c r="BJ2" s="23" t="s">
        <v>45</v>
      </c>
      <c r="BK2" s="23" t="s">
        <v>46</v>
      </c>
      <c r="BL2" s="23" t="s">
        <v>47</v>
      </c>
      <c r="BM2" s="23" t="s">
        <v>48</v>
      </c>
      <c r="BN2" s="23" t="s">
        <v>49</v>
      </c>
    </row>
    <row r="3" spans="1:66" x14ac:dyDescent="0.2">
      <c r="A3" s="30" t="s">
        <v>50</v>
      </c>
      <c r="B3" s="31">
        <v>14.911</v>
      </c>
      <c r="C3" s="31">
        <v>44.438000000000002</v>
      </c>
      <c r="D3" s="32">
        <v>3333</v>
      </c>
      <c r="F3" s="33" t="s">
        <v>51</v>
      </c>
      <c r="G3" s="30" t="s">
        <v>52</v>
      </c>
      <c r="H3" s="30" t="s">
        <v>53</v>
      </c>
      <c r="J3" s="13"/>
      <c r="K3" s="13"/>
      <c r="L3" s="13"/>
      <c r="M3" s="13"/>
      <c r="N3" s="13"/>
      <c r="O3" s="6"/>
      <c r="P3" s="13"/>
      <c r="Q3" s="13"/>
      <c r="R3" s="13"/>
      <c r="S3" s="13"/>
      <c r="T3" s="13"/>
      <c r="U3" s="13"/>
      <c r="V3" s="9">
        <v>55.21</v>
      </c>
      <c r="W3" s="34">
        <v>0.06</v>
      </c>
      <c r="X3" s="34">
        <v>3.56</v>
      </c>
      <c r="Y3" s="34">
        <v>0.82</v>
      </c>
      <c r="Z3" s="34">
        <v>5.63</v>
      </c>
      <c r="AA3" s="34">
        <v>0.13</v>
      </c>
      <c r="AB3" s="9">
        <v>32.85</v>
      </c>
      <c r="AC3" s="34">
        <v>1.94</v>
      </c>
      <c r="AD3" s="34">
        <v>0.02</v>
      </c>
      <c r="AE3" s="9"/>
      <c r="AF3" s="34"/>
      <c r="AG3" s="34"/>
      <c r="AH3" s="34"/>
      <c r="AI3" s="34"/>
      <c r="AJ3" s="34"/>
      <c r="AK3" s="9"/>
      <c r="AL3" s="34"/>
      <c r="AM3" s="34"/>
      <c r="AN3" s="35"/>
      <c r="AS3" s="35"/>
      <c r="AT3" s="35"/>
      <c r="AU3" s="35"/>
      <c r="AV3" s="34">
        <v>0.08</v>
      </c>
      <c r="AW3" s="34">
        <v>0.1</v>
      </c>
      <c r="AX3" s="9">
        <v>33.25</v>
      </c>
      <c r="AY3" s="9">
        <v>35.46</v>
      </c>
      <c r="AZ3" s="34">
        <v>1.52</v>
      </c>
      <c r="BA3" s="9">
        <v>13.14</v>
      </c>
      <c r="BB3" s="34">
        <v>0.21</v>
      </c>
      <c r="BC3" s="34">
        <v>15.53</v>
      </c>
      <c r="BD3" s="34">
        <v>0.15</v>
      </c>
      <c r="BE3" s="9">
        <v>67.805454829511731</v>
      </c>
      <c r="BF3" s="9">
        <v>41.695716735398001</v>
      </c>
      <c r="BG3" s="31" t="s">
        <v>54</v>
      </c>
      <c r="BH3" s="31" t="s">
        <v>54</v>
      </c>
      <c r="BI3" s="31" t="s">
        <v>54</v>
      </c>
      <c r="BJ3" s="31" t="s">
        <v>54</v>
      </c>
      <c r="BK3" s="31" t="s">
        <v>54</v>
      </c>
      <c r="BL3" s="30">
        <v>17</v>
      </c>
      <c r="BM3" s="30">
        <v>9</v>
      </c>
    </row>
    <row r="4" spans="1:66" x14ac:dyDescent="0.2">
      <c r="A4" s="30" t="s">
        <v>50</v>
      </c>
      <c r="B4" s="31">
        <v>14.911</v>
      </c>
      <c r="C4" s="31">
        <v>44.438000000000002</v>
      </c>
      <c r="D4" s="32">
        <v>3333</v>
      </c>
      <c r="F4" s="33" t="s">
        <v>51</v>
      </c>
      <c r="G4" s="30" t="s">
        <v>52</v>
      </c>
      <c r="H4" s="32" t="s">
        <v>55</v>
      </c>
      <c r="J4" s="13"/>
      <c r="K4" s="13"/>
      <c r="L4" s="13"/>
      <c r="M4" s="13"/>
      <c r="N4" s="13"/>
      <c r="O4" s="6"/>
      <c r="P4" s="13"/>
      <c r="Q4" s="13"/>
      <c r="R4" s="13"/>
      <c r="S4" s="13"/>
      <c r="T4" s="13"/>
      <c r="U4" s="13"/>
      <c r="V4" s="9"/>
      <c r="W4" s="34"/>
      <c r="X4" s="34"/>
      <c r="Y4" s="34"/>
      <c r="Z4" s="34"/>
      <c r="AA4" s="34"/>
      <c r="AB4" s="9"/>
      <c r="AC4" s="34"/>
      <c r="AD4" s="34"/>
      <c r="AE4" s="9"/>
      <c r="AF4" s="34"/>
      <c r="AG4" s="34"/>
      <c r="AH4" s="34"/>
      <c r="AI4" s="34"/>
      <c r="AJ4" s="34"/>
      <c r="AK4" s="9"/>
      <c r="AL4" s="34"/>
      <c r="AM4" s="34"/>
      <c r="AN4" s="35"/>
      <c r="AP4" s="35"/>
      <c r="AQ4" s="35"/>
      <c r="AR4" s="35"/>
      <c r="AS4" s="35"/>
      <c r="AT4" s="35"/>
      <c r="AU4" s="35"/>
      <c r="AV4" s="34">
        <v>0.06</v>
      </c>
      <c r="AW4" s="34">
        <v>0.01</v>
      </c>
      <c r="AX4" s="9">
        <v>31.26</v>
      </c>
      <c r="AY4" s="9">
        <v>36.799999999999997</v>
      </c>
      <c r="AZ4" s="34">
        <v>1.29</v>
      </c>
      <c r="BA4" s="9">
        <v>14.28</v>
      </c>
      <c r="BB4" s="34">
        <v>0.15</v>
      </c>
      <c r="BC4" s="34">
        <v>14.34</v>
      </c>
      <c r="BD4" s="34">
        <v>0.12</v>
      </c>
      <c r="BE4" s="9">
        <v>64.151042781557734</v>
      </c>
      <c r="BF4" s="9">
        <v>44.115665184601056</v>
      </c>
      <c r="BG4" s="31" t="s">
        <v>54</v>
      </c>
      <c r="BH4" s="31" t="s">
        <v>54</v>
      </c>
      <c r="BI4" s="31" t="s">
        <v>54</v>
      </c>
      <c r="BJ4" s="31" t="s">
        <v>54</v>
      </c>
      <c r="BK4" s="31" t="s">
        <v>54</v>
      </c>
      <c r="BL4" s="30">
        <v>17</v>
      </c>
      <c r="BM4" s="30">
        <v>25</v>
      </c>
    </row>
    <row r="5" spans="1:66" x14ac:dyDescent="0.2">
      <c r="A5" s="30" t="s">
        <v>50</v>
      </c>
      <c r="B5" s="31">
        <v>14.911</v>
      </c>
      <c r="C5" s="31">
        <v>44.438000000000002</v>
      </c>
      <c r="D5" s="32">
        <v>3333</v>
      </c>
      <c r="F5" s="33" t="s">
        <v>51</v>
      </c>
      <c r="G5" s="30" t="s">
        <v>52</v>
      </c>
      <c r="H5" s="32" t="s">
        <v>55</v>
      </c>
      <c r="J5" s="13"/>
      <c r="K5" s="13"/>
      <c r="L5" s="13"/>
      <c r="M5" s="13"/>
      <c r="N5" s="13"/>
      <c r="O5" s="6"/>
      <c r="P5" s="13"/>
      <c r="Q5" s="13"/>
      <c r="R5" s="13"/>
      <c r="S5" s="13"/>
      <c r="T5" s="13"/>
      <c r="U5" s="13"/>
      <c r="V5" s="9">
        <v>54.51</v>
      </c>
      <c r="W5" s="34">
        <v>0.02</v>
      </c>
      <c r="X5" s="34">
        <v>2.99</v>
      </c>
      <c r="Y5" s="34">
        <v>0.86</v>
      </c>
      <c r="Z5" s="34">
        <v>5.75</v>
      </c>
      <c r="AA5" s="34">
        <v>0.12</v>
      </c>
      <c r="AB5" s="9">
        <v>32.93</v>
      </c>
      <c r="AC5" s="34">
        <v>1.52</v>
      </c>
      <c r="AD5" s="34">
        <v>0.05</v>
      </c>
      <c r="AE5" s="9">
        <v>51.53</v>
      </c>
      <c r="AF5" s="34">
        <v>0.08</v>
      </c>
      <c r="AG5" s="34">
        <v>3.17</v>
      </c>
      <c r="AH5" s="34">
        <v>1.06</v>
      </c>
      <c r="AI5" s="34">
        <v>2.14</v>
      </c>
      <c r="AJ5" s="34">
        <v>0.08</v>
      </c>
      <c r="AK5" s="9">
        <v>17.27</v>
      </c>
      <c r="AL5" s="34">
        <v>23.54</v>
      </c>
      <c r="AM5" s="34">
        <v>0.13</v>
      </c>
      <c r="AN5" s="35"/>
      <c r="AO5" s="35"/>
      <c r="AP5" s="35"/>
      <c r="AQ5" s="35"/>
      <c r="AR5" s="35"/>
      <c r="AS5" s="35"/>
      <c r="AT5" s="35"/>
      <c r="AU5" s="35"/>
      <c r="AV5" s="34">
        <v>0.05</v>
      </c>
      <c r="AW5" s="34">
        <v>0.05</v>
      </c>
      <c r="AX5" s="9">
        <v>29.88</v>
      </c>
      <c r="AY5" s="9">
        <v>39.51</v>
      </c>
      <c r="AZ5" s="34">
        <v>0.88</v>
      </c>
      <c r="BA5" s="9">
        <v>14.22</v>
      </c>
      <c r="BB5" s="34">
        <v>0.21</v>
      </c>
      <c r="BC5" s="34">
        <v>14.39</v>
      </c>
      <c r="BD5" s="34">
        <v>0.12</v>
      </c>
      <c r="BE5" s="9">
        <v>64.327728245606721</v>
      </c>
      <c r="BF5" s="9">
        <v>46.997037458662511</v>
      </c>
      <c r="BG5" s="31" t="s">
        <v>54</v>
      </c>
      <c r="BH5" s="31" t="s">
        <v>54</v>
      </c>
      <c r="BI5" s="31" t="s">
        <v>54</v>
      </c>
      <c r="BJ5" s="31" t="s">
        <v>54</v>
      </c>
      <c r="BK5" s="31" t="s">
        <v>54</v>
      </c>
      <c r="BL5" s="30">
        <v>17</v>
      </c>
      <c r="BM5" s="30">
        <v>29</v>
      </c>
    </row>
    <row r="6" spans="1:66" x14ac:dyDescent="0.2">
      <c r="A6" s="30" t="s">
        <v>50</v>
      </c>
      <c r="B6" s="31">
        <v>14.911</v>
      </c>
      <c r="C6" s="31">
        <v>44.438000000000002</v>
      </c>
      <c r="D6" s="32">
        <v>3333</v>
      </c>
      <c r="F6" s="33" t="s">
        <v>51</v>
      </c>
      <c r="G6" s="30" t="s">
        <v>52</v>
      </c>
      <c r="H6" s="32" t="s">
        <v>55</v>
      </c>
      <c r="J6" s="13"/>
      <c r="K6" s="13"/>
      <c r="L6" s="13"/>
      <c r="M6" s="13"/>
      <c r="N6" s="13"/>
      <c r="O6" s="6"/>
      <c r="P6" s="13"/>
      <c r="Q6" s="13"/>
      <c r="R6" s="13"/>
      <c r="S6" s="13"/>
      <c r="T6" s="13"/>
      <c r="U6" s="13"/>
      <c r="V6" s="9"/>
      <c r="W6" s="34"/>
      <c r="X6" s="34"/>
      <c r="Y6" s="34"/>
      <c r="Z6" s="34"/>
      <c r="AA6" s="34"/>
      <c r="AB6" s="9"/>
      <c r="AC6" s="34"/>
      <c r="AD6" s="34"/>
      <c r="AE6" s="9"/>
      <c r="AF6" s="34"/>
      <c r="AG6" s="34"/>
      <c r="AH6" s="34"/>
      <c r="AI6" s="34"/>
      <c r="AJ6" s="34"/>
      <c r="AK6" s="9"/>
      <c r="AL6" s="34"/>
      <c r="AM6" s="34"/>
      <c r="AN6" s="35"/>
      <c r="AO6" s="35"/>
      <c r="AP6" s="35"/>
      <c r="AQ6" s="35"/>
      <c r="AR6" s="35"/>
      <c r="AS6" s="35"/>
      <c r="AT6" s="35"/>
      <c r="AU6" s="35"/>
      <c r="AV6" s="34">
        <v>0.05</v>
      </c>
      <c r="AW6" s="34">
        <v>0.03</v>
      </c>
      <c r="AX6" s="9">
        <v>32.57</v>
      </c>
      <c r="AY6" s="9">
        <v>36.33</v>
      </c>
      <c r="AZ6" s="34">
        <v>0.86</v>
      </c>
      <c r="BA6" s="9">
        <v>14.27</v>
      </c>
      <c r="BB6" s="34">
        <v>0.19</v>
      </c>
      <c r="BC6" s="34">
        <v>14.59</v>
      </c>
      <c r="BD6" s="34">
        <v>0.13</v>
      </c>
      <c r="BE6" s="9">
        <v>64.563569702706459</v>
      </c>
      <c r="BF6" s="9">
        <v>42.791195090578697</v>
      </c>
      <c r="BG6" s="31" t="s">
        <v>54</v>
      </c>
      <c r="BH6" s="31" t="s">
        <v>54</v>
      </c>
      <c r="BI6" s="31" t="s">
        <v>54</v>
      </c>
      <c r="BJ6" s="31" t="s">
        <v>54</v>
      </c>
      <c r="BK6" s="31" t="s">
        <v>54</v>
      </c>
      <c r="BL6" s="30">
        <v>17</v>
      </c>
      <c r="BM6" s="30">
        <v>31</v>
      </c>
    </row>
    <row r="7" spans="1:66" x14ac:dyDescent="0.2">
      <c r="A7" s="30" t="s">
        <v>56</v>
      </c>
      <c r="B7" s="36">
        <v>15.6167</v>
      </c>
      <c r="C7" s="36">
        <v>46.683300000000003</v>
      </c>
      <c r="D7" s="32">
        <v>3390</v>
      </c>
      <c r="F7" s="33" t="s">
        <v>51</v>
      </c>
      <c r="G7" s="30" t="s">
        <v>52</v>
      </c>
      <c r="H7" s="30" t="s">
        <v>53</v>
      </c>
      <c r="J7" s="13"/>
      <c r="K7" s="13"/>
      <c r="L7" s="13"/>
      <c r="M7" s="13"/>
      <c r="N7" s="13"/>
      <c r="O7" s="6"/>
      <c r="P7" s="13"/>
      <c r="Q7" s="13"/>
      <c r="R7" s="13"/>
      <c r="S7" s="13"/>
      <c r="T7" s="13"/>
      <c r="U7" s="13"/>
      <c r="V7" s="9"/>
      <c r="W7" s="34"/>
      <c r="X7" s="34"/>
      <c r="Y7" s="34"/>
      <c r="Z7" s="34"/>
      <c r="AA7" s="34"/>
      <c r="AB7" s="9"/>
      <c r="AC7" s="34"/>
      <c r="AD7" s="34"/>
      <c r="AE7" s="9"/>
      <c r="AF7" s="34"/>
      <c r="AG7" s="34"/>
      <c r="AH7" s="34"/>
      <c r="AI7" s="34"/>
      <c r="AJ7" s="34"/>
      <c r="AK7" s="9"/>
      <c r="AL7" s="34"/>
      <c r="AM7" s="34"/>
      <c r="AN7" s="35"/>
      <c r="AO7" s="35"/>
      <c r="AP7" s="35"/>
      <c r="AQ7" s="35"/>
      <c r="AR7" s="35"/>
      <c r="AS7" s="35"/>
      <c r="AT7" s="35"/>
      <c r="AU7" s="35"/>
      <c r="AV7" s="34"/>
      <c r="AW7" s="34">
        <v>0.11</v>
      </c>
      <c r="AX7" s="9">
        <v>29.63</v>
      </c>
      <c r="AY7" s="9">
        <v>37.49</v>
      </c>
      <c r="AZ7" s="34">
        <v>2.66</v>
      </c>
      <c r="BA7" s="9">
        <v>13.34</v>
      </c>
      <c r="BB7" s="34"/>
      <c r="BC7" s="34">
        <v>14.95</v>
      </c>
      <c r="BD7" s="34"/>
      <c r="BE7" s="9">
        <v>66.633993502463326</v>
      </c>
      <c r="BF7" s="9">
        <v>45.900701544755158</v>
      </c>
      <c r="BG7" s="31" t="s">
        <v>54</v>
      </c>
      <c r="BH7" s="31" t="s">
        <v>54</v>
      </c>
      <c r="BI7" s="31" t="s">
        <v>54</v>
      </c>
      <c r="BJ7" s="31" t="s">
        <v>54</v>
      </c>
      <c r="BK7" s="31" t="s">
        <v>54</v>
      </c>
      <c r="BL7" s="30">
        <v>56</v>
      </c>
      <c r="BM7" s="30">
        <v>9</v>
      </c>
    </row>
    <row r="8" spans="1:66" x14ac:dyDescent="0.2">
      <c r="A8" s="30" t="s">
        <v>56</v>
      </c>
      <c r="B8" s="36">
        <v>15.6167</v>
      </c>
      <c r="C8" s="36">
        <v>46.683300000000003</v>
      </c>
      <c r="D8" s="32">
        <v>3390</v>
      </c>
      <c r="F8" s="33" t="s">
        <v>51</v>
      </c>
      <c r="G8" s="30" t="s">
        <v>52</v>
      </c>
      <c r="H8" s="30" t="s">
        <v>53</v>
      </c>
      <c r="J8" s="13"/>
      <c r="K8" s="13"/>
      <c r="L8" s="13"/>
      <c r="M8" s="13"/>
      <c r="N8" s="13"/>
      <c r="O8" s="6"/>
      <c r="P8" s="13"/>
      <c r="Q8" s="13"/>
      <c r="R8" s="13"/>
      <c r="S8" s="13"/>
      <c r="T8" s="13"/>
      <c r="U8" s="13"/>
      <c r="V8" s="9"/>
      <c r="W8" s="34"/>
      <c r="X8" s="34"/>
      <c r="Y8" s="34"/>
      <c r="Z8" s="34"/>
      <c r="AA8" s="34"/>
      <c r="AB8" s="9"/>
      <c r="AC8" s="34"/>
      <c r="AD8" s="34"/>
      <c r="AE8" s="9"/>
      <c r="AF8" s="34"/>
      <c r="AG8" s="34"/>
      <c r="AH8" s="34"/>
      <c r="AI8" s="34"/>
      <c r="AJ8" s="34"/>
      <c r="AK8" s="9"/>
      <c r="AL8" s="34"/>
      <c r="AM8" s="34"/>
      <c r="AN8" s="35"/>
      <c r="AO8" s="35"/>
      <c r="AP8" s="35"/>
      <c r="AQ8" s="35"/>
      <c r="AR8" s="35"/>
      <c r="AS8" s="35"/>
      <c r="AT8" s="35"/>
      <c r="AU8" s="35"/>
      <c r="AV8" s="34">
        <v>0.09</v>
      </c>
      <c r="AW8" s="34">
        <v>0.11</v>
      </c>
      <c r="AX8" s="9">
        <v>29.07</v>
      </c>
      <c r="AY8" s="9">
        <v>38.43</v>
      </c>
      <c r="AZ8" s="34">
        <v>3.17</v>
      </c>
      <c r="BA8" s="9">
        <v>12.86</v>
      </c>
      <c r="BB8" s="34">
        <v>0.19</v>
      </c>
      <c r="BC8" s="34">
        <v>15.37</v>
      </c>
      <c r="BD8" s="34"/>
      <c r="BE8" s="9">
        <v>68.049092901209519</v>
      </c>
      <c r="BF8" s="9">
        <v>46.991239634661632</v>
      </c>
      <c r="BG8" s="31" t="s">
        <v>54</v>
      </c>
      <c r="BH8" s="31" t="s">
        <v>54</v>
      </c>
      <c r="BI8" s="31" t="s">
        <v>54</v>
      </c>
      <c r="BJ8" s="31" t="s">
        <v>54</v>
      </c>
      <c r="BK8" s="31" t="s">
        <v>54</v>
      </c>
      <c r="BL8" s="30">
        <v>56</v>
      </c>
      <c r="BM8" s="30">
        <v>10</v>
      </c>
    </row>
    <row r="9" spans="1:66" x14ac:dyDescent="0.2">
      <c r="A9" s="30" t="s">
        <v>56</v>
      </c>
      <c r="B9" s="36">
        <v>15.6167</v>
      </c>
      <c r="C9" s="36">
        <v>46.683300000000003</v>
      </c>
      <c r="D9" s="32">
        <v>3390</v>
      </c>
      <c r="F9" s="33" t="s">
        <v>51</v>
      </c>
      <c r="G9" s="30" t="s">
        <v>52</v>
      </c>
      <c r="H9" s="30" t="s">
        <v>53</v>
      </c>
      <c r="J9" s="13"/>
      <c r="K9" s="13"/>
      <c r="L9" s="13"/>
      <c r="M9" s="13"/>
      <c r="N9" s="13"/>
      <c r="O9" s="9">
        <v>41.71</v>
      </c>
      <c r="P9" s="34">
        <v>8.49</v>
      </c>
      <c r="Q9" s="34">
        <v>0.1</v>
      </c>
      <c r="R9" s="34">
        <v>49.87</v>
      </c>
      <c r="S9" s="34">
        <v>0.11</v>
      </c>
      <c r="T9" s="34">
        <v>0.36</v>
      </c>
      <c r="U9" s="9">
        <v>91.279611088213684</v>
      </c>
      <c r="V9" s="9">
        <v>55.69</v>
      </c>
      <c r="W9" s="34">
        <v>0.06</v>
      </c>
      <c r="X9" s="34">
        <v>3.26</v>
      </c>
      <c r="Y9" s="34">
        <v>0.99</v>
      </c>
      <c r="Z9" s="34">
        <v>5.58</v>
      </c>
      <c r="AA9" s="34">
        <v>0.12</v>
      </c>
      <c r="AB9" s="9">
        <v>32.119999999999997</v>
      </c>
      <c r="AC9" s="34">
        <v>1.4</v>
      </c>
      <c r="AD9" s="34">
        <v>0.04</v>
      </c>
      <c r="AE9" s="9">
        <v>52.55</v>
      </c>
      <c r="AF9" s="34">
        <v>0.15</v>
      </c>
      <c r="AG9" s="34">
        <v>3.61</v>
      </c>
      <c r="AH9" s="34">
        <v>1.48</v>
      </c>
      <c r="AI9" s="34">
        <v>2.25</v>
      </c>
      <c r="AJ9" s="34">
        <v>0.09</v>
      </c>
      <c r="AK9" s="9">
        <v>16.7</v>
      </c>
      <c r="AL9" s="34">
        <v>22.1</v>
      </c>
      <c r="AM9" s="34">
        <v>0.61</v>
      </c>
      <c r="AN9" s="35"/>
      <c r="AO9" s="35"/>
      <c r="AP9" s="35"/>
      <c r="AQ9" s="35"/>
      <c r="AR9" s="35"/>
      <c r="AS9" s="35"/>
      <c r="AT9" s="35"/>
      <c r="AU9" s="35"/>
      <c r="AV9" s="34"/>
      <c r="AW9" s="34">
        <v>0.22</v>
      </c>
      <c r="AX9" s="9">
        <v>27.46</v>
      </c>
      <c r="AY9" s="9">
        <v>39.57</v>
      </c>
      <c r="AZ9" s="34">
        <v>2.58</v>
      </c>
      <c r="BA9" s="9">
        <v>14.22</v>
      </c>
      <c r="BB9" s="34"/>
      <c r="BC9" s="34">
        <v>14.24</v>
      </c>
      <c r="BD9" s="34"/>
      <c r="BE9" s="9">
        <v>64.086914429515062</v>
      </c>
      <c r="BF9" s="9">
        <v>49.142913184137633</v>
      </c>
      <c r="BG9" s="31" t="s">
        <v>54</v>
      </c>
      <c r="BH9" s="31" t="s">
        <v>54</v>
      </c>
      <c r="BI9" s="31" t="s">
        <v>54</v>
      </c>
      <c r="BJ9" s="31" t="s">
        <v>54</v>
      </c>
      <c r="BK9" s="31" t="s">
        <v>54</v>
      </c>
      <c r="BL9" s="30">
        <v>56</v>
      </c>
      <c r="BM9" s="30">
        <v>11</v>
      </c>
    </row>
    <row r="10" spans="1:66" x14ac:dyDescent="0.2">
      <c r="A10" s="30" t="s">
        <v>56</v>
      </c>
      <c r="B10" s="36">
        <v>15.6167</v>
      </c>
      <c r="C10" s="36">
        <v>46.683300000000003</v>
      </c>
      <c r="D10" s="32">
        <v>3390</v>
      </c>
      <c r="F10" s="33" t="s">
        <v>51</v>
      </c>
      <c r="G10" s="30" t="s">
        <v>52</v>
      </c>
      <c r="H10" s="30" t="s">
        <v>53</v>
      </c>
      <c r="J10" s="13"/>
      <c r="K10" s="13"/>
      <c r="L10" s="13"/>
      <c r="M10" s="13"/>
      <c r="N10" s="13"/>
      <c r="O10" s="9"/>
      <c r="P10" s="34"/>
      <c r="Q10" s="34"/>
      <c r="R10" s="34"/>
      <c r="S10" s="34"/>
      <c r="T10" s="34"/>
      <c r="U10" s="9"/>
      <c r="V10" s="9"/>
      <c r="W10" s="34"/>
      <c r="X10" s="34"/>
      <c r="Y10" s="34"/>
      <c r="Z10" s="34"/>
      <c r="AA10" s="34"/>
      <c r="AB10" s="9"/>
      <c r="AC10" s="34"/>
      <c r="AD10" s="34"/>
      <c r="AE10" s="9"/>
      <c r="AF10" s="34"/>
      <c r="AG10" s="34"/>
      <c r="AH10" s="34"/>
      <c r="AI10" s="34"/>
      <c r="AJ10" s="34"/>
      <c r="AK10" s="9"/>
      <c r="AL10" s="34"/>
      <c r="AM10" s="34"/>
      <c r="AN10" s="35"/>
      <c r="AO10" s="35"/>
      <c r="AP10" s="35"/>
      <c r="AQ10" s="35"/>
      <c r="AR10" s="35"/>
      <c r="AS10" s="35"/>
      <c r="AT10" s="35"/>
      <c r="AU10" s="35"/>
      <c r="AV10" s="34"/>
      <c r="AW10" s="34">
        <v>0.12</v>
      </c>
      <c r="AX10" s="9">
        <v>29.17</v>
      </c>
      <c r="AY10" s="9">
        <v>38.36</v>
      </c>
      <c r="AZ10" s="34">
        <v>2.48</v>
      </c>
      <c r="BA10" s="9">
        <v>13.13</v>
      </c>
      <c r="BB10" s="34"/>
      <c r="BC10" s="34">
        <v>15.08</v>
      </c>
      <c r="BD10" s="34"/>
      <c r="BE10" s="9">
        <v>67.177027013956717</v>
      </c>
      <c r="BF10" s="9">
        <v>46.860305967693719</v>
      </c>
      <c r="BG10" s="31" t="s">
        <v>54</v>
      </c>
      <c r="BH10" s="31" t="s">
        <v>54</v>
      </c>
      <c r="BI10" s="31" t="s">
        <v>54</v>
      </c>
      <c r="BJ10" s="31" t="s">
        <v>54</v>
      </c>
      <c r="BK10" s="31" t="s">
        <v>54</v>
      </c>
      <c r="BL10" s="30">
        <v>56</v>
      </c>
      <c r="BM10" s="30">
        <v>20</v>
      </c>
    </row>
    <row r="11" spans="1:66" x14ac:dyDescent="0.2">
      <c r="A11" s="30" t="s">
        <v>56</v>
      </c>
      <c r="B11" s="36">
        <v>15.6167</v>
      </c>
      <c r="C11" s="36">
        <v>46.683300000000003</v>
      </c>
      <c r="D11" s="32">
        <v>3390</v>
      </c>
      <c r="F11" s="33" t="s">
        <v>51</v>
      </c>
      <c r="G11" s="30" t="s">
        <v>52</v>
      </c>
      <c r="H11" s="30" t="s">
        <v>53</v>
      </c>
      <c r="J11" s="13"/>
      <c r="K11" s="13"/>
      <c r="L11" s="13"/>
      <c r="M11" s="13"/>
      <c r="N11" s="13"/>
      <c r="O11" s="6"/>
      <c r="P11" s="13"/>
      <c r="Q11" s="13"/>
      <c r="R11" s="13"/>
      <c r="S11" s="13"/>
      <c r="T11" s="13"/>
      <c r="U11" s="13"/>
      <c r="V11" s="9"/>
      <c r="W11" s="34"/>
      <c r="X11" s="34"/>
      <c r="Y11" s="34"/>
      <c r="Z11" s="34"/>
      <c r="AA11" s="34"/>
      <c r="AB11" s="9"/>
      <c r="AC11" s="34"/>
      <c r="AD11" s="34"/>
      <c r="AE11" s="9"/>
      <c r="AF11" s="34"/>
      <c r="AG11" s="34"/>
      <c r="AH11" s="34"/>
      <c r="AI11" s="34"/>
      <c r="AJ11" s="34"/>
      <c r="AK11" s="9"/>
      <c r="AL11" s="34"/>
      <c r="AM11" s="34"/>
      <c r="AN11" s="35"/>
      <c r="AO11" s="35"/>
      <c r="AP11" s="35"/>
      <c r="AQ11" s="35"/>
      <c r="AR11" s="35"/>
      <c r="AS11" s="35"/>
      <c r="AT11" s="35"/>
      <c r="AU11" s="35"/>
      <c r="AV11" s="34"/>
      <c r="AW11" s="34">
        <v>0.08</v>
      </c>
      <c r="AX11" s="9">
        <v>30.19</v>
      </c>
      <c r="AY11" s="9">
        <v>34.770000000000003</v>
      </c>
      <c r="AZ11" s="34">
        <v>4.63</v>
      </c>
      <c r="BA11" s="9">
        <v>14.14</v>
      </c>
      <c r="BB11" s="34"/>
      <c r="BC11" s="34">
        <v>14.47</v>
      </c>
      <c r="BD11" s="34"/>
      <c r="BE11" s="9">
        <v>64.583996849783844</v>
      </c>
      <c r="BF11" s="9">
        <v>43.576112509149318</v>
      </c>
      <c r="BG11" s="31" t="s">
        <v>54</v>
      </c>
      <c r="BH11" s="31" t="s">
        <v>54</v>
      </c>
      <c r="BI11" s="31" t="s">
        <v>54</v>
      </c>
      <c r="BJ11" s="31" t="s">
        <v>54</v>
      </c>
      <c r="BK11" s="31" t="s">
        <v>54</v>
      </c>
      <c r="BL11" s="30">
        <v>56</v>
      </c>
      <c r="BM11" s="30">
        <v>20</v>
      </c>
    </row>
    <row r="12" spans="1:66" x14ac:dyDescent="0.2">
      <c r="A12" s="30" t="s">
        <v>56</v>
      </c>
      <c r="B12" s="36">
        <v>15.6167</v>
      </c>
      <c r="C12" s="36">
        <v>46.683300000000003</v>
      </c>
      <c r="D12" s="32">
        <v>3390</v>
      </c>
      <c r="F12" s="33" t="s">
        <v>51</v>
      </c>
      <c r="G12" s="30" t="s">
        <v>52</v>
      </c>
      <c r="H12" s="30" t="s">
        <v>53</v>
      </c>
      <c r="J12" s="13"/>
      <c r="K12" s="13"/>
      <c r="L12" s="13"/>
      <c r="M12" s="13"/>
      <c r="N12" s="13"/>
      <c r="O12" s="9"/>
      <c r="P12" s="34"/>
      <c r="Q12" s="34"/>
      <c r="R12" s="34"/>
      <c r="S12" s="34"/>
      <c r="T12" s="34"/>
      <c r="U12" s="9"/>
      <c r="V12" s="9"/>
      <c r="W12" s="34"/>
      <c r="X12" s="34"/>
      <c r="Y12" s="34"/>
      <c r="Z12" s="34"/>
      <c r="AA12" s="34"/>
      <c r="AB12" s="9"/>
      <c r="AC12" s="34"/>
      <c r="AD12" s="34"/>
      <c r="AE12" s="9"/>
      <c r="AF12" s="34"/>
      <c r="AG12" s="34"/>
      <c r="AH12" s="34"/>
      <c r="AI12" s="34"/>
      <c r="AJ12" s="34"/>
      <c r="AK12" s="9"/>
      <c r="AL12" s="34"/>
      <c r="AM12" s="34"/>
      <c r="AN12" s="35"/>
      <c r="AO12" s="35"/>
      <c r="AP12" s="35"/>
      <c r="AQ12" s="35"/>
      <c r="AR12" s="35"/>
      <c r="AS12" s="35"/>
      <c r="AT12" s="35"/>
      <c r="AU12" s="35"/>
      <c r="AV12" s="34"/>
      <c r="AW12" s="34">
        <v>0.05</v>
      </c>
      <c r="AX12" s="9">
        <v>31.29</v>
      </c>
      <c r="AY12" s="9">
        <v>37.020000000000003</v>
      </c>
      <c r="AZ12" s="34">
        <v>2.5499999999999998</v>
      </c>
      <c r="BA12" s="9">
        <v>12.26</v>
      </c>
      <c r="BB12" s="34"/>
      <c r="BC12" s="34">
        <v>16</v>
      </c>
      <c r="BD12" s="34"/>
      <c r="BE12" s="9">
        <v>69.930274114995157</v>
      </c>
      <c r="BF12" s="9">
        <v>44.239000260312238</v>
      </c>
      <c r="BG12" s="31" t="s">
        <v>54</v>
      </c>
      <c r="BH12" s="31" t="s">
        <v>54</v>
      </c>
      <c r="BI12" s="31" t="s">
        <v>54</v>
      </c>
      <c r="BJ12" s="31" t="s">
        <v>54</v>
      </c>
      <c r="BK12" s="31" t="s">
        <v>54</v>
      </c>
      <c r="BL12" s="30">
        <v>56</v>
      </c>
      <c r="BM12" s="30">
        <v>39</v>
      </c>
    </row>
    <row r="13" spans="1:66" x14ac:dyDescent="0.2">
      <c r="A13" s="30" t="s">
        <v>56</v>
      </c>
      <c r="B13" s="36">
        <v>15.6167</v>
      </c>
      <c r="C13" s="36">
        <v>46.683300000000003</v>
      </c>
      <c r="D13" s="32">
        <v>3390</v>
      </c>
      <c r="F13" s="33" t="s">
        <v>51</v>
      </c>
      <c r="G13" s="30" t="s">
        <v>52</v>
      </c>
      <c r="H13" s="30" t="s">
        <v>53</v>
      </c>
      <c r="J13" s="13"/>
      <c r="K13" s="13"/>
      <c r="L13" s="13"/>
      <c r="M13" s="13"/>
      <c r="N13" s="13"/>
      <c r="O13" s="9">
        <v>41.39</v>
      </c>
      <c r="P13" s="34">
        <v>8.64</v>
      </c>
      <c r="Q13" s="34">
        <v>0.11</v>
      </c>
      <c r="R13" s="34">
        <v>49.88</v>
      </c>
      <c r="S13" s="34">
        <v>0.11</v>
      </c>
      <c r="T13" s="34">
        <v>0.38</v>
      </c>
      <c r="U13" s="9">
        <v>91.14081154907322</v>
      </c>
      <c r="V13" s="6"/>
      <c r="W13" s="7"/>
      <c r="X13" s="7"/>
      <c r="Y13" s="7"/>
      <c r="Z13" s="7"/>
      <c r="AA13" s="7"/>
      <c r="AB13" s="13"/>
      <c r="AC13" s="7"/>
      <c r="AD13" s="7"/>
      <c r="AE13" s="9"/>
      <c r="AF13" s="34"/>
      <c r="AG13" s="34"/>
      <c r="AH13" s="34"/>
      <c r="AI13" s="34"/>
      <c r="AJ13" s="34"/>
      <c r="AK13" s="9"/>
      <c r="AL13" s="34"/>
      <c r="AM13" s="34"/>
      <c r="AN13" s="35"/>
      <c r="AO13" s="35"/>
      <c r="AP13" s="35"/>
      <c r="AQ13" s="35"/>
      <c r="AR13" s="35"/>
      <c r="AS13" s="35"/>
      <c r="AT13" s="35"/>
      <c r="AU13" s="35"/>
      <c r="AV13" s="34"/>
      <c r="AW13" s="34">
        <v>0.09</v>
      </c>
      <c r="AX13" s="9">
        <v>30.94</v>
      </c>
      <c r="AY13" s="9">
        <v>36</v>
      </c>
      <c r="AZ13" s="34">
        <v>2.5499999999999998</v>
      </c>
      <c r="BA13" s="9">
        <v>15.99</v>
      </c>
      <c r="BB13" s="34"/>
      <c r="BC13" s="34">
        <v>13.54</v>
      </c>
      <c r="BD13" s="34"/>
      <c r="BE13" s="9">
        <v>60.142777499375903</v>
      </c>
      <c r="BF13" s="9">
        <v>43.827678392757733</v>
      </c>
      <c r="BG13" s="31" t="s">
        <v>54</v>
      </c>
      <c r="BH13" s="31" t="s">
        <v>54</v>
      </c>
      <c r="BI13" s="31" t="s">
        <v>54</v>
      </c>
      <c r="BJ13" s="31" t="s">
        <v>54</v>
      </c>
      <c r="BK13" s="31" t="s">
        <v>54</v>
      </c>
      <c r="BL13" s="30">
        <v>56</v>
      </c>
      <c r="BM13" s="30">
        <v>52</v>
      </c>
    </row>
    <row r="14" spans="1:66" x14ac:dyDescent="0.2">
      <c r="A14" s="30" t="s">
        <v>56</v>
      </c>
      <c r="B14" s="36">
        <v>15.6167</v>
      </c>
      <c r="C14" s="36">
        <v>46.683300000000003</v>
      </c>
      <c r="D14" s="32">
        <v>3390</v>
      </c>
      <c r="F14" s="33" t="s">
        <v>51</v>
      </c>
      <c r="G14" s="30" t="s">
        <v>52</v>
      </c>
      <c r="H14" s="30" t="s">
        <v>53</v>
      </c>
      <c r="J14" s="13"/>
      <c r="K14" s="13"/>
      <c r="L14" s="13"/>
      <c r="M14" s="13"/>
      <c r="N14" s="13"/>
      <c r="O14" s="9">
        <v>41.59</v>
      </c>
      <c r="P14" s="34">
        <v>8.5</v>
      </c>
      <c r="Q14" s="34">
        <v>0.12</v>
      </c>
      <c r="R14" s="34">
        <v>49.57</v>
      </c>
      <c r="S14" s="34">
        <v>0.08</v>
      </c>
      <c r="T14" s="34">
        <v>0.36</v>
      </c>
      <c r="U14" s="9">
        <v>91.222041098274488</v>
      </c>
      <c r="V14" s="9"/>
      <c r="W14" s="34"/>
      <c r="X14" s="34"/>
      <c r="Y14" s="34"/>
      <c r="Z14" s="34"/>
      <c r="AA14" s="34"/>
      <c r="AB14" s="9"/>
      <c r="AC14" s="34"/>
      <c r="AD14" s="34"/>
      <c r="AE14" s="9"/>
      <c r="AF14" s="34"/>
      <c r="AG14" s="34"/>
      <c r="AH14" s="34"/>
      <c r="AI14" s="34"/>
      <c r="AJ14" s="34"/>
      <c r="AK14" s="9"/>
      <c r="AL14" s="34"/>
      <c r="AM14" s="34"/>
      <c r="AN14" s="35"/>
      <c r="AO14" s="35"/>
      <c r="AP14" s="35"/>
      <c r="AQ14" s="35"/>
      <c r="AR14" s="35"/>
      <c r="AS14" s="35"/>
      <c r="AT14" s="35"/>
      <c r="AU14" s="35"/>
      <c r="AV14" s="34"/>
      <c r="AW14" s="34">
        <v>0.06</v>
      </c>
      <c r="AX14" s="9">
        <v>32.94</v>
      </c>
      <c r="AY14" s="9">
        <v>35.44</v>
      </c>
      <c r="AZ14" s="34">
        <v>1.97</v>
      </c>
      <c r="BA14" s="9">
        <v>10.99</v>
      </c>
      <c r="BB14" s="34"/>
      <c r="BC14" s="34">
        <v>16.809999999999999</v>
      </c>
      <c r="BD14" s="34"/>
      <c r="BE14" s="9">
        <v>73.159325617734609</v>
      </c>
      <c r="BF14" s="9">
        <v>41.909873034005194</v>
      </c>
      <c r="BG14" s="31" t="s">
        <v>54</v>
      </c>
      <c r="BH14" s="31" t="s">
        <v>54</v>
      </c>
      <c r="BI14" s="31" t="s">
        <v>54</v>
      </c>
      <c r="BJ14" s="31" t="s">
        <v>54</v>
      </c>
      <c r="BK14" s="31" t="s">
        <v>54</v>
      </c>
      <c r="BL14" s="30">
        <v>56</v>
      </c>
      <c r="BM14" s="30">
        <v>58</v>
      </c>
    </row>
    <row r="15" spans="1:66" x14ac:dyDescent="0.2">
      <c r="A15" s="30" t="s">
        <v>56</v>
      </c>
      <c r="B15" s="36">
        <v>15.6167</v>
      </c>
      <c r="C15" s="36">
        <v>46.683300000000003</v>
      </c>
      <c r="D15" s="32">
        <v>3390</v>
      </c>
      <c r="F15" s="33" t="s">
        <v>51</v>
      </c>
      <c r="G15" s="30" t="s">
        <v>52</v>
      </c>
      <c r="H15" s="30" t="s">
        <v>53</v>
      </c>
      <c r="J15" s="13"/>
      <c r="K15" s="13"/>
      <c r="L15" s="13"/>
      <c r="M15" s="13"/>
      <c r="N15" s="13"/>
      <c r="O15" s="9"/>
      <c r="P15" s="34"/>
      <c r="Q15" s="34"/>
      <c r="R15" s="34"/>
      <c r="S15" s="34"/>
      <c r="T15" s="34"/>
      <c r="U15" s="9"/>
      <c r="V15" s="9">
        <v>56.49</v>
      </c>
      <c r="W15" s="34">
        <v>7.0000000000000007E-2</v>
      </c>
      <c r="X15" s="34">
        <v>3.35</v>
      </c>
      <c r="Y15" s="34">
        <v>1</v>
      </c>
      <c r="Z15" s="34">
        <v>5.72</v>
      </c>
      <c r="AA15" s="34">
        <v>0.11</v>
      </c>
      <c r="AB15" s="9">
        <v>32.25</v>
      </c>
      <c r="AC15" s="34">
        <v>1.66</v>
      </c>
      <c r="AD15" s="34">
        <v>0.04</v>
      </c>
      <c r="AE15" s="9"/>
      <c r="AF15" s="34"/>
      <c r="AG15" s="34"/>
      <c r="AH15" s="34"/>
      <c r="AI15" s="34"/>
      <c r="AJ15" s="34"/>
      <c r="AK15" s="9"/>
      <c r="AL15" s="34"/>
      <c r="AM15" s="34"/>
      <c r="AN15" s="35"/>
      <c r="AO15" s="35"/>
      <c r="AP15" s="35"/>
      <c r="AQ15" s="35"/>
      <c r="AR15" s="35"/>
      <c r="AS15" s="35"/>
      <c r="AT15" s="35"/>
      <c r="AU15" s="35"/>
      <c r="AV15" s="34"/>
      <c r="AW15" s="34">
        <v>0.12</v>
      </c>
      <c r="AX15" s="9">
        <v>29.38</v>
      </c>
      <c r="AY15" s="9">
        <v>37.979999999999997</v>
      </c>
      <c r="AZ15" s="34">
        <v>2.46</v>
      </c>
      <c r="BA15" s="9">
        <v>13.68</v>
      </c>
      <c r="BB15" s="34"/>
      <c r="BC15" s="34">
        <v>14.75</v>
      </c>
      <c r="BD15" s="34"/>
      <c r="BE15" s="9">
        <v>65.769545337676718</v>
      </c>
      <c r="BF15" s="9">
        <v>46.434010877966742</v>
      </c>
      <c r="BG15" s="31" t="s">
        <v>54</v>
      </c>
      <c r="BH15" s="31" t="s">
        <v>54</v>
      </c>
      <c r="BI15" s="31" t="s">
        <v>54</v>
      </c>
      <c r="BJ15" s="31" t="s">
        <v>54</v>
      </c>
      <c r="BK15" s="31" t="s">
        <v>54</v>
      </c>
      <c r="BL15" s="30">
        <v>56</v>
      </c>
      <c r="BM15" s="30">
        <v>59</v>
      </c>
    </row>
    <row r="16" spans="1:66" x14ac:dyDescent="0.2">
      <c r="A16" s="30" t="s">
        <v>56</v>
      </c>
      <c r="B16" s="36">
        <v>15.6167</v>
      </c>
      <c r="C16" s="36">
        <v>46.683300000000003</v>
      </c>
      <c r="D16" s="32">
        <v>3390</v>
      </c>
      <c r="F16" s="33" t="s">
        <v>51</v>
      </c>
      <c r="G16" s="30" t="s">
        <v>52</v>
      </c>
      <c r="H16" s="30" t="s">
        <v>53</v>
      </c>
      <c r="J16" s="13"/>
      <c r="K16" s="13"/>
      <c r="L16" s="13"/>
      <c r="M16" s="13"/>
      <c r="N16" s="13"/>
      <c r="O16" s="9"/>
      <c r="P16" s="34"/>
      <c r="Q16" s="34"/>
      <c r="R16" s="34"/>
      <c r="S16" s="34"/>
      <c r="T16" s="34"/>
      <c r="U16" s="9"/>
      <c r="V16" s="9"/>
      <c r="W16" s="34"/>
      <c r="X16" s="34"/>
      <c r="Y16" s="34"/>
      <c r="Z16" s="34"/>
      <c r="AA16" s="34"/>
      <c r="AB16" s="9"/>
      <c r="AC16" s="34"/>
      <c r="AD16" s="34"/>
      <c r="AE16" s="9"/>
      <c r="AF16" s="34"/>
      <c r="AG16" s="34"/>
      <c r="AH16" s="34"/>
      <c r="AI16" s="34"/>
      <c r="AJ16" s="34"/>
      <c r="AK16" s="9"/>
      <c r="AL16" s="34"/>
      <c r="AM16" s="34"/>
      <c r="AN16" s="35"/>
      <c r="AO16" s="35"/>
      <c r="AP16" s="35"/>
      <c r="AQ16" s="35"/>
      <c r="AR16" s="35"/>
      <c r="AS16" s="35"/>
      <c r="AT16" s="35"/>
      <c r="AU16" s="35"/>
      <c r="AV16" s="34"/>
      <c r="AW16" s="34">
        <v>0.09</v>
      </c>
      <c r="AX16" s="9">
        <v>29.24</v>
      </c>
      <c r="AY16" s="9">
        <v>38.76</v>
      </c>
      <c r="AZ16" s="34">
        <v>2.21</v>
      </c>
      <c r="BA16" s="9">
        <v>14.36</v>
      </c>
      <c r="BB16" s="34"/>
      <c r="BC16" s="34">
        <v>14.43</v>
      </c>
      <c r="BD16" s="34"/>
      <c r="BE16" s="9">
        <v>64.166448043054089</v>
      </c>
      <c r="BF16" s="9">
        <v>47.05898550630738</v>
      </c>
      <c r="BG16" s="31" t="s">
        <v>54</v>
      </c>
      <c r="BH16" s="31" t="s">
        <v>54</v>
      </c>
      <c r="BI16" s="31" t="s">
        <v>54</v>
      </c>
      <c r="BJ16" s="31" t="s">
        <v>54</v>
      </c>
      <c r="BK16" s="31" t="s">
        <v>54</v>
      </c>
      <c r="BL16" s="30">
        <v>56</v>
      </c>
      <c r="BM16" s="30">
        <v>61</v>
      </c>
    </row>
    <row r="17" spans="1:65" x14ac:dyDescent="0.2">
      <c r="A17" s="30" t="s">
        <v>56</v>
      </c>
      <c r="B17" s="36">
        <v>15.6167</v>
      </c>
      <c r="C17" s="36">
        <v>46.683300000000003</v>
      </c>
      <c r="D17" s="32">
        <v>3390</v>
      </c>
      <c r="F17" s="33" t="s">
        <v>51</v>
      </c>
      <c r="G17" s="30" t="s">
        <v>52</v>
      </c>
      <c r="H17" s="30" t="s">
        <v>53</v>
      </c>
      <c r="J17" s="13"/>
      <c r="K17" s="13"/>
      <c r="L17" s="13"/>
      <c r="M17" s="13"/>
      <c r="N17" s="13"/>
      <c r="O17" s="9">
        <v>41.75</v>
      </c>
      <c r="P17" s="34">
        <v>8.25</v>
      </c>
      <c r="Q17" s="34">
        <v>0.13</v>
      </c>
      <c r="R17" s="34">
        <v>49.51</v>
      </c>
      <c r="S17" s="34">
        <v>0.08</v>
      </c>
      <c r="T17" s="34">
        <v>0.33</v>
      </c>
      <c r="U17" s="9">
        <v>91.448697002146702</v>
      </c>
      <c r="V17" s="9"/>
      <c r="W17" s="34"/>
      <c r="X17" s="34"/>
      <c r="Y17" s="34"/>
      <c r="Z17" s="34"/>
      <c r="AA17" s="34"/>
      <c r="AB17" s="9"/>
      <c r="AC17" s="34"/>
      <c r="AD17" s="34"/>
      <c r="AE17" s="9"/>
      <c r="AF17" s="34"/>
      <c r="AG17" s="34"/>
      <c r="AH17" s="34"/>
      <c r="AI17" s="34"/>
      <c r="AJ17" s="34"/>
      <c r="AK17" s="9"/>
      <c r="AL17" s="34"/>
      <c r="AM17" s="34"/>
      <c r="AN17" s="35"/>
      <c r="AO17" s="35"/>
      <c r="AP17" s="35"/>
      <c r="AQ17" s="35"/>
      <c r="AR17" s="35"/>
      <c r="AS17" s="35"/>
      <c r="AT17" s="35"/>
      <c r="AU17" s="35"/>
      <c r="AV17" s="34"/>
      <c r="AW17" s="34">
        <v>0.03</v>
      </c>
      <c r="AX17" s="9">
        <v>27.01</v>
      </c>
      <c r="AY17" s="9">
        <v>42.41</v>
      </c>
      <c r="AZ17" s="34">
        <v>1.94</v>
      </c>
      <c r="BA17" s="9">
        <v>11.93</v>
      </c>
      <c r="BB17" s="34"/>
      <c r="BC17" s="34">
        <v>15.75</v>
      </c>
      <c r="BD17" s="34"/>
      <c r="BE17" s="9">
        <v>70.172320169390218</v>
      </c>
      <c r="BF17" s="9">
        <v>51.288447929395517</v>
      </c>
      <c r="BG17" s="31" t="s">
        <v>54</v>
      </c>
      <c r="BH17" s="31" t="s">
        <v>54</v>
      </c>
      <c r="BI17" s="31" t="s">
        <v>54</v>
      </c>
      <c r="BJ17" s="31" t="s">
        <v>54</v>
      </c>
      <c r="BK17" s="31" t="s">
        <v>54</v>
      </c>
      <c r="BL17" s="30">
        <v>56</v>
      </c>
      <c r="BM17" s="30">
        <v>62</v>
      </c>
    </row>
    <row r="18" spans="1:65" x14ac:dyDescent="0.2">
      <c r="A18" s="30" t="s">
        <v>56</v>
      </c>
      <c r="B18" s="36">
        <v>15.6167</v>
      </c>
      <c r="C18" s="36">
        <v>46.683300000000003</v>
      </c>
      <c r="D18" s="32">
        <v>3390</v>
      </c>
      <c r="F18" s="33" t="s">
        <v>51</v>
      </c>
      <c r="G18" s="30" t="s">
        <v>52</v>
      </c>
      <c r="H18" s="30" t="s">
        <v>53</v>
      </c>
      <c r="J18" s="13"/>
      <c r="K18" s="13"/>
      <c r="L18" s="13"/>
      <c r="M18" s="13"/>
      <c r="N18" s="13"/>
      <c r="O18" s="9"/>
      <c r="P18" s="34"/>
      <c r="Q18" s="34"/>
      <c r="R18" s="34"/>
      <c r="S18" s="34"/>
      <c r="T18" s="34"/>
      <c r="U18" s="9"/>
      <c r="V18" s="9"/>
      <c r="W18" s="34"/>
      <c r="X18" s="34"/>
      <c r="Y18" s="34"/>
      <c r="Z18" s="34"/>
      <c r="AA18" s="34"/>
      <c r="AB18" s="9"/>
      <c r="AC18" s="34"/>
      <c r="AD18" s="34"/>
      <c r="AE18" s="9"/>
      <c r="AF18" s="34"/>
      <c r="AG18" s="34"/>
      <c r="AH18" s="34"/>
      <c r="AI18" s="34"/>
      <c r="AJ18" s="34"/>
      <c r="AK18" s="9"/>
      <c r="AL18" s="34"/>
      <c r="AM18" s="34"/>
      <c r="AN18" s="35"/>
      <c r="AO18" s="35"/>
      <c r="AP18" s="35"/>
      <c r="AQ18" s="35"/>
      <c r="AR18" s="35"/>
      <c r="AS18" s="35"/>
      <c r="AT18" s="35"/>
      <c r="AU18" s="35"/>
      <c r="AV18" s="34"/>
      <c r="AW18" s="34">
        <v>0.09</v>
      </c>
      <c r="AX18" s="9">
        <v>29.99</v>
      </c>
      <c r="AY18" s="9">
        <v>38.61</v>
      </c>
      <c r="AZ18" s="34">
        <v>1.65</v>
      </c>
      <c r="BA18" s="9">
        <v>12.67</v>
      </c>
      <c r="BB18" s="34"/>
      <c r="BC18" s="34">
        <v>15.49</v>
      </c>
      <c r="BD18" s="34"/>
      <c r="BE18" s="9">
        <v>68.539785020534111</v>
      </c>
      <c r="BF18" s="9">
        <v>46.332091627915169</v>
      </c>
      <c r="BG18" s="31" t="s">
        <v>54</v>
      </c>
      <c r="BH18" s="31" t="s">
        <v>54</v>
      </c>
      <c r="BI18" s="31" t="s">
        <v>54</v>
      </c>
      <c r="BJ18" s="31" t="s">
        <v>54</v>
      </c>
      <c r="BK18" s="31" t="s">
        <v>54</v>
      </c>
      <c r="BL18" s="30">
        <v>56</v>
      </c>
      <c r="BM18" s="30">
        <v>64</v>
      </c>
    </row>
    <row r="19" spans="1:65" x14ac:dyDescent="0.2">
      <c r="A19" s="30" t="s">
        <v>56</v>
      </c>
      <c r="B19" s="36">
        <v>15.6167</v>
      </c>
      <c r="C19" s="36">
        <v>46.683300000000003</v>
      </c>
      <c r="D19" s="32">
        <v>3390</v>
      </c>
      <c r="F19" s="33" t="s">
        <v>51</v>
      </c>
      <c r="G19" s="30" t="s">
        <v>52</v>
      </c>
      <c r="H19" s="30" t="s">
        <v>53</v>
      </c>
      <c r="J19" s="13"/>
      <c r="K19" s="13"/>
      <c r="L19" s="13"/>
      <c r="M19" s="13"/>
      <c r="N19" s="13"/>
      <c r="O19" s="9"/>
      <c r="P19" s="34"/>
      <c r="Q19" s="34"/>
      <c r="R19" s="34"/>
      <c r="S19" s="34"/>
      <c r="T19" s="34"/>
      <c r="U19" s="9"/>
      <c r="V19" s="9"/>
      <c r="W19" s="34"/>
      <c r="X19" s="34"/>
      <c r="Y19" s="34"/>
      <c r="Z19" s="34"/>
      <c r="AA19" s="34"/>
      <c r="AB19" s="9"/>
      <c r="AC19" s="34"/>
      <c r="AD19" s="34"/>
      <c r="AE19" s="9"/>
      <c r="AF19" s="34"/>
      <c r="AG19" s="34"/>
      <c r="AH19" s="34"/>
      <c r="AI19" s="34"/>
      <c r="AJ19" s="34"/>
      <c r="AK19" s="9"/>
      <c r="AL19" s="34"/>
      <c r="AM19" s="34"/>
      <c r="AN19" s="35"/>
      <c r="AO19" s="35"/>
      <c r="AP19" s="35"/>
      <c r="AQ19" s="35"/>
      <c r="AR19" s="35"/>
      <c r="AS19" s="35"/>
      <c r="AT19" s="35"/>
      <c r="AU19" s="35"/>
      <c r="AV19" s="34"/>
      <c r="AW19" s="34">
        <v>0.1</v>
      </c>
      <c r="AX19" s="9">
        <v>30.23</v>
      </c>
      <c r="AY19" s="9">
        <v>37.24</v>
      </c>
      <c r="AZ19" s="34">
        <v>2.64</v>
      </c>
      <c r="BA19" s="9">
        <v>13.39</v>
      </c>
      <c r="BB19" s="34"/>
      <c r="BC19" s="34">
        <v>15.08</v>
      </c>
      <c r="BD19" s="34"/>
      <c r="BE19" s="9">
        <v>66.743222855385682</v>
      </c>
      <c r="BF19" s="9">
        <v>45.237505490770033</v>
      </c>
      <c r="BG19" s="31" t="s">
        <v>54</v>
      </c>
      <c r="BH19" s="31" t="s">
        <v>54</v>
      </c>
      <c r="BI19" s="31" t="s">
        <v>54</v>
      </c>
      <c r="BJ19" s="31" t="s">
        <v>54</v>
      </c>
      <c r="BK19" s="31" t="s">
        <v>54</v>
      </c>
      <c r="BL19" s="30">
        <v>56</v>
      </c>
      <c r="BM19" s="30">
        <v>66</v>
      </c>
    </row>
    <row r="20" spans="1:65" x14ac:dyDescent="0.2">
      <c r="A20" s="30" t="s">
        <v>56</v>
      </c>
      <c r="B20" s="36">
        <v>15.6167</v>
      </c>
      <c r="C20" s="36">
        <v>46.683300000000003</v>
      </c>
      <c r="D20" s="32">
        <v>3390</v>
      </c>
      <c r="F20" s="33" t="s">
        <v>51</v>
      </c>
      <c r="G20" s="30" t="s">
        <v>52</v>
      </c>
      <c r="H20" s="30" t="s">
        <v>53</v>
      </c>
      <c r="J20" s="13"/>
      <c r="K20" s="13"/>
      <c r="L20" s="13"/>
      <c r="M20" s="13"/>
      <c r="N20" s="13"/>
      <c r="O20" s="9"/>
      <c r="P20" s="34"/>
      <c r="Q20" s="34"/>
      <c r="R20" s="34"/>
      <c r="S20" s="34"/>
      <c r="T20" s="34"/>
      <c r="U20" s="9"/>
      <c r="V20" s="9"/>
      <c r="W20" s="34"/>
      <c r="X20" s="34"/>
      <c r="Y20" s="34"/>
      <c r="Z20" s="34"/>
      <c r="AA20" s="34"/>
      <c r="AB20" s="9"/>
      <c r="AC20" s="34"/>
      <c r="AD20" s="34"/>
      <c r="AE20" s="9"/>
      <c r="AF20" s="34"/>
      <c r="AG20" s="34"/>
      <c r="AH20" s="34"/>
      <c r="AI20" s="34"/>
      <c r="AJ20" s="34"/>
      <c r="AK20" s="9"/>
      <c r="AL20" s="34"/>
      <c r="AM20" s="34"/>
      <c r="AN20" s="35"/>
      <c r="AO20" s="35"/>
      <c r="AP20" s="35"/>
      <c r="AQ20" s="35"/>
      <c r="AR20" s="35"/>
      <c r="AS20" s="35"/>
      <c r="AT20" s="35"/>
      <c r="AU20" s="35"/>
      <c r="AV20" s="34"/>
      <c r="AW20" s="34">
        <v>0.11</v>
      </c>
      <c r="AX20" s="9">
        <v>29.13</v>
      </c>
      <c r="AY20" s="9">
        <v>38.01</v>
      </c>
      <c r="AZ20" s="34">
        <v>3.11</v>
      </c>
      <c r="BA20" s="9">
        <v>12.93</v>
      </c>
      <c r="BB20" s="34"/>
      <c r="BC20" s="34">
        <v>15.23</v>
      </c>
      <c r="BD20" s="34"/>
      <c r="BE20" s="9">
        <v>67.731284179362007</v>
      </c>
      <c r="BF20" s="9">
        <v>46.666278858862285</v>
      </c>
      <c r="BG20" s="31" t="s">
        <v>54</v>
      </c>
      <c r="BH20" s="31" t="s">
        <v>54</v>
      </c>
      <c r="BI20" s="31" t="s">
        <v>54</v>
      </c>
      <c r="BJ20" s="31" t="s">
        <v>54</v>
      </c>
      <c r="BK20" s="31" t="s">
        <v>54</v>
      </c>
      <c r="BL20" s="30">
        <v>56</v>
      </c>
      <c r="BM20" s="30">
        <v>67</v>
      </c>
    </row>
    <row r="21" spans="1:65" x14ac:dyDescent="0.2">
      <c r="A21" s="30" t="s">
        <v>56</v>
      </c>
      <c r="B21" s="36">
        <v>15.6167</v>
      </c>
      <c r="C21" s="36">
        <v>46.683300000000003</v>
      </c>
      <c r="D21" s="32">
        <v>3390</v>
      </c>
      <c r="F21" s="37" t="s">
        <v>51</v>
      </c>
      <c r="G21" s="30" t="s">
        <v>52</v>
      </c>
      <c r="H21" s="30" t="s">
        <v>53</v>
      </c>
      <c r="J21" s="13"/>
      <c r="K21" s="13"/>
      <c r="L21" s="13"/>
      <c r="M21" s="13"/>
      <c r="N21" s="13"/>
      <c r="O21" s="9"/>
      <c r="P21" s="34"/>
      <c r="Q21" s="34"/>
      <c r="R21" s="34"/>
      <c r="S21" s="34"/>
      <c r="T21" s="34"/>
      <c r="U21" s="9"/>
      <c r="V21" s="9"/>
      <c r="W21" s="34"/>
      <c r="X21" s="34"/>
      <c r="Y21" s="34"/>
      <c r="Z21" s="34"/>
      <c r="AA21" s="34"/>
      <c r="AB21" s="9"/>
      <c r="AC21" s="34"/>
      <c r="AD21" s="34"/>
      <c r="AE21" s="9"/>
      <c r="AF21" s="34"/>
      <c r="AG21" s="34"/>
      <c r="AH21" s="34"/>
      <c r="AI21" s="34"/>
      <c r="AJ21" s="34"/>
      <c r="AK21" s="9"/>
      <c r="AL21" s="34"/>
      <c r="AM21" s="34"/>
      <c r="AN21" s="35"/>
      <c r="AO21" s="35"/>
      <c r="AP21" s="35"/>
      <c r="AQ21" s="35"/>
      <c r="AR21" s="35"/>
      <c r="AS21" s="35"/>
      <c r="AT21" s="35"/>
      <c r="AU21" s="35"/>
      <c r="AV21" s="34"/>
      <c r="AW21" s="34">
        <v>7.0000000000000007E-2</v>
      </c>
      <c r="AX21" s="9">
        <v>26.27</v>
      </c>
      <c r="AY21" s="9">
        <v>40.42</v>
      </c>
      <c r="AZ21" s="34">
        <v>3.38</v>
      </c>
      <c r="BA21" s="9">
        <v>15.69</v>
      </c>
      <c r="BB21" s="34"/>
      <c r="BC21" s="34">
        <v>13.22</v>
      </c>
      <c r="BD21" s="34"/>
      <c r="BE21" s="9">
        <v>60.023401276150601</v>
      </c>
      <c r="BF21" s="9">
        <v>50.781671860623966</v>
      </c>
      <c r="BG21" s="31" t="s">
        <v>54</v>
      </c>
      <c r="BH21" s="31" t="s">
        <v>54</v>
      </c>
      <c r="BI21" s="31" t="s">
        <v>54</v>
      </c>
      <c r="BJ21" s="31" t="s">
        <v>54</v>
      </c>
      <c r="BK21" s="31" t="s">
        <v>54</v>
      </c>
      <c r="BL21" s="30">
        <v>56</v>
      </c>
      <c r="BM21" s="30">
        <v>67</v>
      </c>
    </row>
    <row r="22" spans="1:65" x14ac:dyDescent="0.2">
      <c r="A22" s="30" t="s">
        <v>56</v>
      </c>
      <c r="B22" s="36">
        <v>15.6167</v>
      </c>
      <c r="C22" s="36">
        <v>46.683300000000003</v>
      </c>
      <c r="D22" s="32">
        <v>3390</v>
      </c>
      <c r="F22" s="37" t="s">
        <v>51</v>
      </c>
      <c r="G22" s="30" t="s">
        <v>52</v>
      </c>
      <c r="H22" s="30" t="s">
        <v>53</v>
      </c>
      <c r="J22" s="13"/>
      <c r="K22" s="13"/>
      <c r="L22" s="13"/>
      <c r="M22" s="13"/>
      <c r="N22" s="13"/>
      <c r="O22" s="9"/>
      <c r="P22" s="34"/>
      <c r="Q22" s="34"/>
      <c r="R22" s="34"/>
      <c r="S22" s="34"/>
      <c r="T22" s="34"/>
      <c r="U22" s="9"/>
      <c r="V22" s="9"/>
      <c r="W22" s="34"/>
      <c r="X22" s="34"/>
      <c r="Y22" s="34"/>
      <c r="Z22" s="34"/>
      <c r="AA22" s="34"/>
      <c r="AB22" s="9"/>
      <c r="AC22" s="34"/>
      <c r="AD22" s="34"/>
      <c r="AE22" s="9"/>
      <c r="AF22" s="34"/>
      <c r="AG22" s="34"/>
      <c r="AH22" s="34"/>
      <c r="AI22" s="34"/>
      <c r="AJ22" s="34"/>
      <c r="AK22" s="9"/>
      <c r="AL22" s="34"/>
      <c r="AM22" s="34"/>
      <c r="AN22" s="35"/>
      <c r="AO22" s="35"/>
      <c r="AP22" s="35"/>
      <c r="AQ22" s="35"/>
      <c r="AR22" s="35"/>
      <c r="AS22" s="35"/>
      <c r="AT22" s="35"/>
      <c r="AU22" s="35"/>
      <c r="AV22" s="34"/>
      <c r="AW22" s="34">
        <v>0.1</v>
      </c>
      <c r="AX22" s="9">
        <v>29.56</v>
      </c>
      <c r="AY22" s="9">
        <v>38.64</v>
      </c>
      <c r="AZ22" s="34">
        <v>2.36</v>
      </c>
      <c r="BA22" s="9">
        <v>12.92</v>
      </c>
      <c r="BB22" s="34"/>
      <c r="BC22" s="34">
        <v>15.38</v>
      </c>
      <c r="BD22" s="34"/>
      <c r="BE22" s="9">
        <v>67.961965756930212</v>
      </c>
      <c r="BF22" s="9">
        <v>46.710713120518569</v>
      </c>
      <c r="BG22" s="31" t="s">
        <v>54</v>
      </c>
      <c r="BH22" s="31" t="s">
        <v>54</v>
      </c>
      <c r="BI22" s="31" t="s">
        <v>54</v>
      </c>
      <c r="BJ22" s="31" t="s">
        <v>54</v>
      </c>
      <c r="BK22" s="31" t="s">
        <v>54</v>
      </c>
      <c r="BL22" s="30">
        <v>56</v>
      </c>
      <c r="BM22" s="30">
        <v>73</v>
      </c>
    </row>
    <row r="23" spans="1:65" x14ac:dyDescent="0.2">
      <c r="A23" s="30" t="s">
        <v>56</v>
      </c>
      <c r="B23" s="36">
        <v>15.6167</v>
      </c>
      <c r="C23" s="36">
        <v>46.683300000000003</v>
      </c>
      <c r="D23" s="32">
        <v>3390</v>
      </c>
      <c r="F23" s="37" t="s">
        <v>51</v>
      </c>
      <c r="G23" s="30" t="s">
        <v>52</v>
      </c>
      <c r="H23" s="30" t="s">
        <v>53</v>
      </c>
      <c r="J23" s="13"/>
      <c r="K23" s="13"/>
      <c r="L23" s="13"/>
      <c r="M23" s="13"/>
      <c r="N23" s="13"/>
      <c r="O23" s="9"/>
      <c r="P23" s="34"/>
      <c r="Q23" s="34"/>
      <c r="R23" s="34"/>
      <c r="S23" s="34"/>
      <c r="T23" s="34"/>
      <c r="U23" s="9"/>
      <c r="V23" s="9"/>
      <c r="W23" s="34"/>
      <c r="X23" s="34"/>
      <c r="Y23" s="34"/>
      <c r="Z23" s="34"/>
      <c r="AA23" s="34"/>
      <c r="AB23" s="9"/>
      <c r="AC23" s="34"/>
      <c r="AD23" s="34"/>
      <c r="AE23" s="9"/>
      <c r="AF23" s="34"/>
      <c r="AG23" s="34"/>
      <c r="AH23" s="34"/>
      <c r="AI23" s="34"/>
      <c r="AJ23" s="34"/>
      <c r="AK23" s="9"/>
      <c r="AL23" s="34"/>
      <c r="AM23" s="34"/>
      <c r="AN23" s="35"/>
      <c r="AO23" s="35"/>
      <c r="AP23" s="35"/>
      <c r="AQ23" s="35"/>
      <c r="AR23" s="35"/>
      <c r="AS23" s="35"/>
      <c r="AT23" s="35"/>
      <c r="AU23" s="35"/>
      <c r="AV23" s="34"/>
      <c r="AW23" s="34">
        <v>0.19</v>
      </c>
      <c r="AX23" s="9">
        <v>26.18</v>
      </c>
      <c r="AY23" s="9">
        <v>41.1</v>
      </c>
      <c r="AZ23" s="34">
        <v>2.71</v>
      </c>
      <c r="BA23" s="9">
        <v>15.3</v>
      </c>
      <c r="BB23" s="34"/>
      <c r="BC23" s="34">
        <v>13.54</v>
      </c>
      <c r="BD23" s="34"/>
      <c r="BE23" s="9">
        <v>61.195286036439796</v>
      </c>
      <c r="BF23" s="9">
        <v>51.284334287568122</v>
      </c>
      <c r="BG23" s="31" t="s">
        <v>54</v>
      </c>
      <c r="BH23" s="31" t="s">
        <v>54</v>
      </c>
      <c r="BI23" s="31" t="s">
        <v>54</v>
      </c>
      <c r="BJ23" s="31" t="s">
        <v>54</v>
      </c>
      <c r="BK23" s="31" t="s">
        <v>54</v>
      </c>
      <c r="BL23" s="30">
        <v>56</v>
      </c>
      <c r="BM23" s="30">
        <v>74</v>
      </c>
    </row>
    <row r="24" spans="1:65" x14ac:dyDescent="0.2">
      <c r="A24" s="30" t="s">
        <v>56</v>
      </c>
      <c r="B24" s="36">
        <v>15.6167</v>
      </c>
      <c r="C24" s="36">
        <v>46.683300000000003</v>
      </c>
      <c r="D24" s="32">
        <v>3390</v>
      </c>
      <c r="F24" s="37" t="s">
        <v>51</v>
      </c>
      <c r="G24" s="30" t="s">
        <v>52</v>
      </c>
      <c r="H24" s="30" t="s">
        <v>53</v>
      </c>
      <c r="J24" s="13"/>
      <c r="K24" s="13"/>
      <c r="L24" s="13"/>
      <c r="M24" s="13"/>
      <c r="N24" s="13"/>
      <c r="O24" s="9"/>
      <c r="P24" s="34"/>
      <c r="Q24" s="34"/>
      <c r="R24" s="34"/>
      <c r="S24" s="34"/>
      <c r="T24" s="34"/>
      <c r="U24" s="9"/>
      <c r="V24" s="9"/>
      <c r="W24" s="34"/>
      <c r="X24" s="34"/>
      <c r="Y24" s="34"/>
      <c r="Z24" s="34"/>
      <c r="AA24" s="34"/>
      <c r="AB24" s="9"/>
      <c r="AC24" s="34"/>
      <c r="AD24" s="34"/>
      <c r="AE24" s="9"/>
      <c r="AF24" s="34"/>
      <c r="AG24" s="34"/>
      <c r="AH24" s="34"/>
      <c r="AI24" s="34"/>
      <c r="AJ24" s="34"/>
      <c r="AK24" s="9"/>
      <c r="AL24" s="34"/>
      <c r="AM24" s="34"/>
      <c r="AN24" s="35"/>
      <c r="AO24" s="35"/>
      <c r="AP24" s="35"/>
      <c r="AQ24" s="35"/>
      <c r="AR24" s="35"/>
      <c r="AS24" s="35"/>
      <c r="AT24" s="35"/>
      <c r="AU24" s="35"/>
      <c r="AV24" s="34"/>
      <c r="AW24" s="34">
        <v>0.15</v>
      </c>
      <c r="AX24" s="9">
        <v>27.07</v>
      </c>
      <c r="AY24" s="9">
        <v>37.56</v>
      </c>
      <c r="AZ24" s="34">
        <v>4.47</v>
      </c>
      <c r="BA24" s="9">
        <v>17.29</v>
      </c>
      <c r="BB24" s="34"/>
      <c r="BC24" s="34">
        <v>12.24</v>
      </c>
      <c r="BD24" s="34"/>
      <c r="BE24" s="9">
        <v>55.781868666340891</v>
      </c>
      <c r="BF24" s="9">
        <v>48.197927509952791</v>
      </c>
      <c r="BG24" s="31" t="s">
        <v>54</v>
      </c>
      <c r="BH24" s="31" t="s">
        <v>54</v>
      </c>
      <c r="BI24" s="31" t="s">
        <v>54</v>
      </c>
      <c r="BJ24" s="31" t="s">
        <v>54</v>
      </c>
      <c r="BK24" s="31" t="s">
        <v>54</v>
      </c>
      <c r="BL24" s="30">
        <v>56</v>
      </c>
      <c r="BM24" s="30">
        <v>74</v>
      </c>
    </row>
    <row r="25" spans="1:65" x14ac:dyDescent="0.2">
      <c r="A25" s="30" t="s">
        <v>56</v>
      </c>
      <c r="B25" s="36">
        <v>15.6167</v>
      </c>
      <c r="C25" s="36">
        <v>46.683300000000003</v>
      </c>
      <c r="D25" s="32">
        <v>3390</v>
      </c>
      <c r="F25" s="33" t="s">
        <v>51</v>
      </c>
      <c r="G25" s="30" t="s">
        <v>52</v>
      </c>
      <c r="H25" s="30" t="s">
        <v>53</v>
      </c>
      <c r="J25" s="13"/>
      <c r="K25" s="13"/>
      <c r="L25" s="13"/>
      <c r="M25" s="13"/>
      <c r="N25" s="13"/>
      <c r="O25" s="9"/>
      <c r="P25" s="34"/>
      <c r="Q25" s="34"/>
      <c r="R25" s="34"/>
      <c r="S25" s="34"/>
      <c r="T25" s="34"/>
      <c r="U25" s="9"/>
      <c r="V25" s="9"/>
      <c r="W25" s="34"/>
      <c r="X25" s="34"/>
      <c r="Y25" s="34"/>
      <c r="Z25" s="34"/>
      <c r="AA25" s="34"/>
      <c r="AB25" s="9"/>
      <c r="AC25" s="34"/>
      <c r="AD25" s="34"/>
      <c r="AE25" s="9"/>
      <c r="AF25" s="34"/>
      <c r="AG25" s="34"/>
      <c r="AH25" s="34"/>
      <c r="AI25" s="34"/>
      <c r="AJ25" s="34"/>
      <c r="AK25" s="9"/>
      <c r="AL25" s="34"/>
      <c r="AM25" s="34"/>
      <c r="AN25" s="35"/>
      <c r="AO25" s="35"/>
      <c r="AP25" s="35"/>
      <c r="AQ25" s="35"/>
      <c r="AR25" s="35"/>
      <c r="AS25" s="35"/>
      <c r="AT25" s="35"/>
      <c r="AU25" s="35"/>
      <c r="AV25" s="34"/>
      <c r="AW25" s="34">
        <v>0.06</v>
      </c>
      <c r="AX25" s="9">
        <v>32.9</v>
      </c>
      <c r="AY25" s="9">
        <v>33.4</v>
      </c>
      <c r="AZ25" s="34">
        <v>3.12</v>
      </c>
      <c r="BA25" s="9">
        <v>12.4</v>
      </c>
      <c r="BB25" s="34"/>
      <c r="BC25" s="34">
        <v>15.75</v>
      </c>
      <c r="BD25" s="34"/>
      <c r="BE25" s="9">
        <v>69.357298685252047</v>
      </c>
      <c r="BF25" s="9">
        <v>40.503130169514264</v>
      </c>
      <c r="BG25" s="31" t="s">
        <v>54</v>
      </c>
      <c r="BH25" s="31" t="s">
        <v>54</v>
      </c>
      <c r="BI25" s="31" t="s">
        <v>54</v>
      </c>
      <c r="BJ25" s="31" t="s">
        <v>54</v>
      </c>
      <c r="BK25" s="31" t="s">
        <v>54</v>
      </c>
      <c r="BL25" s="30">
        <v>56</v>
      </c>
      <c r="BM25" s="30">
        <v>76</v>
      </c>
    </row>
    <row r="26" spans="1:65" x14ac:dyDescent="0.2">
      <c r="A26" s="30" t="s">
        <v>56</v>
      </c>
      <c r="B26" s="36">
        <v>15.6167</v>
      </c>
      <c r="C26" s="36">
        <v>46.683300000000003</v>
      </c>
      <c r="D26" s="32">
        <v>3390</v>
      </c>
      <c r="F26" s="33" t="s">
        <v>51</v>
      </c>
      <c r="G26" s="30" t="s">
        <v>52</v>
      </c>
      <c r="H26" s="30" t="s">
        <v>53</v>
      </c>
      <c r="J26" s="13"/>
      <c r="K26" s="13"/>
      <c r="L26" s="13"/>
      <c r="M26" s="13"/>
      <c r="N26" s="13"/>
      <c r="O26" s="9"/>
      <c r="P26" s="34"/>
      <c r="Q26" s="34"/>
      <c r="R26" s="34"/>
      <c r="S26" s="34"/>
      <c r="T26" s="34"/>
      <c r="U26" s="9"/>
      <c r="V26" s="9"/>
      <c r="W26" s="34"/>
      <c r="X26" s="34"/>
      <c r="Y26" s="34"/>
      <c r="Z26" s="34"/>
      <c r="AA26" s="34"/>
      <c r="AB26" s="9"/>
      <c r="AC26" s="34"/>
      <c r="AD26" s="34"/>
      <c r="AE26" s="9"/>
      <c r="AF26" s="34"/>
      <c r="AG26" s="34"/>
      <c r="AH26" s="34"/>
      <c r="AI26" s="34"/>
      <c r="AJ26" s="34"/>
      <c r="AK26" s="9"/>
      <c r="AL26" s="34"/>
      <c r="AM26" s="34"/>
      <c r="AN26" s="35"/>
      <c r="AO26" s="35"/>
      <c r="AP26" s="35"/>
      <c r="AQ26" s="35"/>
      <c r="AR26" s="35"/>
      <c r="AS26" s="35"/>
      <c r="AT26" s="35"/>
      <c r="AU26" s="35"/>
      <c r="AV26" s="34">
        <v>0.06</v>
      </c>
      <c r="AW26" s="34">
        <v>0.03</v>
      </c>
      <c r="AX26" s="9">
        <v>37.92</v>
      </c>
      <c r="AY26" s="9">
        <v>29.58</v>
      </c>
      <c r="AZ26" s="34">
        <v>2.8</v>
      </c>
      <c r="BA26" s="9">
        <v>13.41</v>
      </c>
      <c r="BB26" s="34">
        <v>0.17</v>
      </c>
      <c r="BC26" s="34">
        <v>15.87</v>
      </c>
      <c r="BD26" s="34">
        <v>0.19</v>
      </c>
      <c r="BE26" s="9">
        <v>67.834202395108903</v>
      </c>
      <c r="BF26" s="9">
        <v>34.343859138871281</v>
      </c>
      <c r="BG26" s="31" t="s">
        <v>54</v>
      </c>
      <c r="BH26" s="31" t="s">
        <v>54</v>
      </c>
      <c r="BI26" s="31" t="s">
        <v>54</v>
      </c>
      <c r="BJ26" s="31" t="s">
        <v>54</v>
      </c>
      <c r="BK26" s="31" t="s">
        <v>54</v>
      </c>
      <c r="BL26" s="30">
        <v>56</v>
      </c>
      <c r="BM26" s="30">
        <v>76</v>
      </c>
    </row>
    <row r="27" spans="1:65" x14ac:dyDescent="0.2">
      <c r="A27" s="30" t="s">
        <v>56</v>
      </c>
      <c r="B27" s="36">
        <v>15.6167</v>
      </c>
      <c r="C27" s="36">
        <v>46.683300000000003</v>
      </c>
      <c r="D27" s="32">
        <v>3390</v>
      </c>
      <c r="F27" s="33" t="s">
        <v>51</v>
      </c>
      <c r="G27" s="30" t="s">
        <v>52</v>
      </c>
      <c r="H27" s="30" t="s">
        <v>53</v>
      </c>
      <c r="J27" s="13"/>
      <c r="K27" s="13"/>
      <c r="L27" s="13"/>
      <c r="M27" s="13"/>
      <c r="N27" s="13"/>
      <c r="O27" s="9"/>
      <c r="P27" s="34"/>
      <c r="Q27" s="34"/>
      <c r="R27" s="34"/>
      <c r="S27" s="34"/>
      <c r="T27" s="34"/>
      <c r="U27" s="9"/>
      <c r="V27" s="9"/>
      <c r="W27" s="34"/>
      <c r="X27" s="34"/>
      <c r="Y27" s="34"/>
      <c r="Z27" s="34"/>
      <c r="AA27" s="34"/>
      <c r="AB27" s="9"/>
      <c r="AC27" s="34"/>
      <c r="AD27" s="34"/>
      <c r="AE27" s="9"/>
      <c r="AF27" s="34"/>
      <c r="AG27" s="34"/>
      <c r="AH27" s="34"/>
      <c r="AI27" s="34"/>
      <c r="AJ27" s="34"/>
      <c r="AK27" s="9"/>
      <c r="AL27" s="34"/>
      <c r="AM27" s="34"/>
      <c r="AN27" s="35"/>
      <c r="AO27" s="35"/>
      <c r="AP27" s="35"/>
      <c r="AQ27" s="35"/>
      <c r="AR27" s="35"/>
      <c r="AS27" s="35"/>
      <c r="AT27" s="35"/>
      <c r="AU27" s="35"/>
      <c r="AV27" s="34">
        <v>0.04</v>
      </c>
      <c r="AW27" s="34">
        <v>7.0000000000000007E-2</v>
      </c>
      <c r="AX27" s="9">
        <v>33.520000000000003</v>
      </c>
      <c r="AY27" s="9">
        <v>34.99</v>
      </c>
      <c r="AZ27" s="34">
        <v>2.7</v>
      </c>
      <c r="BA27" s="9">
        <v>13.38</v>
      </c>
      <c r="BB27" s="34">
        <v>0.17</v>
      </c>
      <c r="BC27" s="34">
        <v>15.62</v>
      </c>
      <c r="BD27" s="34">
        <v>0.16</v>
      </c>
      <c r="BE27" s="9">
        <v>67.53589196539177</v>
      </c>
      <c r="BF27" s="9">
        <v>41.175678269931012</v>
      </c>
      <c r="BG27" s="31" t="s">
        <v>54</v>
      </c>
      <c r="BH27" s="31" t="s">
        <v>54</v>
      </c>
      <c r="BI27" s="31" t="s">
        <v>54</v>
      </c>
      <c r="BJ27" s="31" t="s">
        <v>54</v>
      </c>
      <c r="BK27" s="31" t="s">
        <v>54</v>
      </c>
      <c r="BL27" s="30">
        <v>56</v>
      </c>
      <c r="BM27" s="30">
        <v>77</v>
      </c>
    </row>
    <row r="28" spans="1:65" x14ac:dyDescent="0.2">
      <c r="A28" s="30" t="s">
        <v>56</v>
      </c>
      <c r="B28" s="36">
        <v>15.6167</v>
      </c>
      <c r="C28" s="36">
        <v>46.683300000000003</v>
      </c>
      <c r="D28" s="32">
        <v>3390</v>
      </c>
      <c r="F28" s="33" t="s">
        <v>51</v>
      </c>
      <c r="G28" s="30" t="s">
        <v>52</v>
      </c>
      <c r="H28" s="30" t="s">
        <v>53</v>
      </c>
      <c r="J28" s="13"/>
      <c r="K28" s="13"/>
      <c r="L28" s="13"/>
      <c r="M28" s="13"/>
      <c r="N28" s="13"/>
      <c r="O28" s="9"/>
      <c r="P28" s="34"/>
      <c r="Q28" s="34"/>
      <c r="R28" s="34"/>
      <c r="S28" s="34"/>
      <c r="T28" s="34"/>
      <c r="U28" s="9"/>
      <c r="V28" s="9">
        <v>56.07</v>
      </c>
      <c r="W28" s="34">
        <v>0.05</v>
      </c>
      <c r="X28" s="34">
        <v>3.35</v>
      </c>
      <c r="Y28" s="34">
        <v>0.98</v>
      </c>
      <c r="Z28" s="34">
        <v>5.62</v>
      </c>
      <c r="AA28" s="34">
        <v>0.11</v>
      </c>
      <c r="AB28" s="9">
        <v>31.81</v>
      </c>
      <c r="AC28" s="34">
        <v>1.81</v>
      </c>
      <c r="AD28" s="34">
        <v>0.08</v>
      </c>
      <c r="AE28" s="9"/>
      <c r="AF28" s="34"/>
      <c r="AG28" s="34"/>
      <c r="AH28" s="34"/>
      <c r="AI28" s="34"/>
      <c r="AJ28" s="34"/>
      <c r="AK28" s="9"/>
      <c r="AL28" s="34"/>
      <c r="AM28" s="34"/>
      <c r="AN28" s="35"/>
      <c r="AO28" s="35"/>
      <c r="AP28" s="35"/>
      <c r="AQ28" s="35"/>
      <c r="AR28" s="35"/>
      <c r="AS28" s="35"/>
      <c r="AT28" s="35"/>
      <c r="AU28" s="35"/>
      <c r="AV28" s="34"/>
      <c r="AW28" s="34">
        <v>0.11</v>
      </c>
      <c r="AX28" s="9">
        <v>28.73</v>
      </c>
      <c r="AY28" s="9">
        <v>39.21</v>
      </c>
      <c r="AZ28" s="34">
        <v>1.79</v>
      </c>
      <c r="BA28" s="9">
        <v>13.23</v>
      </c>
      <c r="BB28" s="34"/>
      <c r="BC28" s="34">
        <v>14.89</v>
      </c>
      <c r="BD28" s="34"/>
      <c r="BE28" s="9">
        <v>66.728608432176003</v>
      </c>
      <c r="BF28" s="9">
        <v>47.785506112544269</v>
      </c>
      <c r="BG28" s="31" t="s">
        <v>54</v>
      </c>
      <c r="BH28" s="31" t="s">
        <v>54</v>
      </c>
      <c r="BI28" s="31" t="s">
        <v>54</v>
      </c>
      <c r="BJ28" s="31" t="s">
        <v>54</v>
      </c>
      <c r="BK28" s="31" t="s">
        <v>54</v>
      </c>
      <c r="BL28" s="30">
        <v>56</v>
      </c>
      <c r="BM28" s="30">
        <v>79</v>
      </c>
    </row>
    <row r="29" spans="1:65" x14ac:dyDescent="0.2">
      <c r="A29" s="30" t="s">
        <v>56</v>
      </c>
      <c r="B29" s="36">
        <v>15.6167</v>
      </c>
      <c r="C29" s="36">
        <v>46.683300000000003</v>
      </c>
      <c r="D29" s="32">
        <v>3390</v>
      </c>
      <c r="F29" s="33" t="s">
        <v>51</v>
      </c>
      <c r="G29" s="30" t="s">
        <v>52</v>
      </c>
      <c r="H29" s="30" t="s">
        <v>53</v>
      </c>
      <c r="J29" s="13"/>
      <c r="K29" s="13"/>
      <c r="L29" s="13"/>
      <c r="M29" s="13"/>
      <c r="N29" s="13"/>
      <c r="O29" s="9"/>
      <c r="P29" s="34"/>
      <c r="Q29" s="34"/>
      <c r="R29" s="34"/>
      <c r="S29" s="34"/>
      <c r="T29" s="34"/>
      <c r="U29" s="9"/>
      <c r="V29" s="9"/>
      <c r="W29" s="34"/>
      <c r="X29" s="34"/>
      <c r="Y29" s="34"/>
      <c r="Z29" s="34"/>
      <c r="AA29" s="34"/>
      <c r="AB29" s="9"/>
      <c r="AC29" s="34"/>
      <c r="AD29" s="34"/>
      <c r="AE29" s="9"/>
      <c r="AF29" s="34"/>
      <c r="AG29" s="34"/>
      <c r="AH29" s="34"/>
      <c r="AI29" s="34"/>
      <c r="AJ29" s="34"/>
      <c r="AK29" s="9"/>
      <c r="AL29" s="34"/>
      <c r="AM29" s="34"/>
      <c r="AN29" s="35"/>
      <c r="AO29" s="35"/>
      <c r="AP29" s="35"/>
      <c r="AQ29" s="35"/>
      <c r="AR29" s="35"/>
      <c r="AS29" s="35"/>
      <c r="AT29" s="35"/>
      <c r="AU29" s="35"/>
      <c r="AV29" s="34">
        <v>7.0000000000000007E-2</v>
      </c>
      <c r="AW29" s="34">
        <v>7.0000000000000007E-2</v>
      </c>
      <c r="AX29" s="9">
        <v>32.44</v>
      </c>
      <c r="AY29" s="9">
        <v>35.549999999999997</v>
      </c>
      <c r="AZ29" s="34">
        <v>1.95</v>
      </c>
      <c r="BA29" s="9">
        <v>12.01</v>
      </c>
      <c r="BB29" s="34">
        <v>0.15</v>
      </c>
      <c r="BC29" s="34">
        <v>15.98</v>
      </c>
      <c r="BD29" s="34">
        <v>0.17</v>
      </c>
      <c r="BE29" s="9">
        <v>70.335618671382164</v>
      </c>
      <c r="BF29" s="9">
        <v>42.358351692487531</v>
      </c>
      <c r="BG29" s="31" t="s">
        <v>54</v>
      </c>
      <c r="BH29" s="31" t="s">
        <v>54</v>
      </c>
      <c r="BI29" s="31" t="s">
        <v>54</v>
      </c>
      <c r="BJ29" s="31" t="s">
        <v>54</v>
      </c>
      <c r="BK29" s="31" t="s">
        <v>54</v>
      </c>
      <c r="BL29" s="30">
        <v>56</v>
      </c>
      <c r="BM29" s="30">
        <v>80</v>
      </c>
    </row>
    <row r="30" spans="1:65" x14ac:dyDescent="0.2">
      <c r="A30" s="30" t="s">
        <v>56</v>
      </c>
      <c r="B30" s="36">
        <v>15.6167</v>
      </c>
      <c r="C30" s="36">
        <v>46.683300000000003</v>
      </c>
      <c r="D30" s="32">
        <v>3390</v>
      </c>
      <c r="F30" s="33" t="s">
        <v>51</v>
      </c>
      <c r="G30" s="30" t="s">
        <v>52</v>
      </c>
      <c r="H30" s="30" t="s">
        <v>53</v>
      </c>
      <c r="J30" s="13"/>
      <c r="K30" s="13"/>
      <c r="L30" s="13"/>
      <c r="M30" s="13"/>
      <c r="N30" s="13"/>
      <c r="O30" s="9">
        <v>41.83</v>
      </c>
      <c r="P30" s="34">
        <v>8.4700000000000006</v>
      </c>
      <c r="Q30" s="34">
        <v>0.13</v>
      </c>
      <c r="R30" s="34">
        <v>50.31</v>
      </c>
      <c r="S30" s="34">
        <v>0.06</v>
      </c>
      <c r="T30" s="34">
        <v>0.34</v>
      </c>
      <c r="U30" s="9">
        <v>91.367899558472018</v>
      </c>
      <c r="V30" s="9">
        <v>56.04</v>
      </c>
      <c r="W30" s="34">
        <v>0.02</v>
      </c>
      <c r="X30" s="34">
        <v>2.81</v>
      </c>
      <c r="Y30" s="34">
        <v>0.91</v>
      </c>
      <c r="Z30" s="34">
        <v>5.61</v>
      </c>
      <c r="AA30" s="34">
        <v>0.13</v>
      </c>
      <c r="AB30" s="9">
        <v>31.86</v>
      </c>
      <c r="AC30" s="34">
        <v>2.9</v>
      </c>
      <c r="AD30" s="34">
        <v>0.02</v>
      </c>
      <c r="AE30" s="9"/>
      <c r="AF30" s="34"/>
      <c r="AG30" s="34"/>
      <c r="AH30" s="34"/>
      <c r="AI30" s="34"/>
      <c r="AJ30" s="34"/>
      <c r="AK30" s="9"/>
      <c r="AL30" s="34"/>
      <c r="AM30" s="34"/>
      <c r="AN30" s="35"/>
      <c r="AO30" s="35"/>
      <c r="AP30" s="35"/>
      <c r="AQ30" s="35"/>
      <c r="AR30" s="35"/>
      <c r="AS30" s="35"/>
      <c r="AT30" s="35"/>
      <c r="AU30" s="35"/>
      <c r="AV30" s="34"/>
      <c r="AW30" s="34">
        <v>0.06</v>
      </c>
      <c r="AX30" s="9">
        <v>26.99</v>
      </c>
      <c r="AY30" s="9">
        <v>41.98</v>
      </c>
      <c r="AZ30" s="34">
        <v>1.72</v>
      </c>
      <c r="BA30" s="9">
        <v>13.07</v>
      </c>
      <c r="BB30" s="34"/>
      <c r="BC30" s="34">
        <v>14.96</v>
      </c>
      <c r="BD30" s="34"/>
      <c r="BE30" s="9">
        <v>67.101811246237503</v>
      </c>
      <c r="BF30" s="9">
        <v>51.052324609682053</v>
      </c>
      <c r="BG30" s="31" t="s">
        <v>54</v>
      </c>
      <c r="BH30" s="31" t="s">
        <v>54</v>
      </c>
      <c r="BI30" s="31" t="s">
        <v>54</v>
      </c>
      <c r="BJ30" s="31" t="s">
        <v>54</v>
      </c>
      <c r="BK30" s="31" t="s">
        <v>54</v>
      </c>
      <c r="BL30" s="30">
        <v>56</v>
      </c>
      <c r="BM30" s="30">
        <v>99</v>
      </c>
    </row>
    <row r="31" spans="1:65" x14ac:dyDescent="0.2">
      <c r="A31" s="30" t="s">
        <v>56</v>
      </c>
      <c r="B31" s="36">
        <v>14.808</v>
      </c>
      <c r="C31" s="36">
        <v>45.088999999999999</v>
      </c>
      <c r="D31" s="32">
        <v>3400</v>
      </c>
      <c r="F31" s="33" t="s">
        <v>51</v>
      </c>
      <c r="G31" s="30" t="s">
        <v>52</v>
      </c>
      <c r="H31" s="30" t="s">
        <v>53</v>
      </c>
      <c r="J31" s="13"/>
      <c r="K31" s="13"/>
      <c r="L31" s="13"/>
      <c r="M31" s="13"/>
      <c r="N31" s="13"/>
      <c r="O31" s="9">
        <v>41.57</v>
      </c>
      <c r="P31" s="34">
        <v>8.8800000000000008</v>
      </c>
      <c r="Q31" s="34">
        <v>0.12</v>
      </c>
      <c r="R31" s="34">
        <v>50.23</v>
      </c>
      <c r="S31" s="34">
        <v>0.08</v>
      </c>
      <c r="T31" s="34">
        <v>0.19</v>
      </c>
      <c r="U31" s="9">
        <v>90.974652281530595</v>
      </c>
      <c r="V31" s="9">
        <v>56.65</v>
      </c>
      <c r="W31" s="34">
        <v>0.03</v>
      </c>
      <c r="X31" s="34">
        <v>2.06</v>
      </c>
      <c r="Y31" s="34">
        <v>0.74</v>
      </c>
      <c r="Z31" s="34">
        <v>5.45</v>
      </c>
      <c r="AA31" s="34">
        <v>0.1</v>
      </c>
      <c r="AB31" s="9">
        <v>33.24</v>
      </c>
      <c r="AC31" s="34">
        <v>1.72</v>
      </c>
      <c r="AD31" s="34">
        <v>0.02</v>
      </c>
      <c r="AE31" s="9"/>
      <c r="AF31" s="34"/>
      <c r="AG31" s="34"/>
      <c r="AH31" s="34"/>
      <c r="AI31" s="34"/>
      <c r="AJ31" s="34"/>
      <c r="AK31" s="9"/>
      <c r="AL31" s="34"/>
      <c r="AM31" s="34"/>
      <c r="AN31" s="35">
        <v>0.222</v>
      </c>
      <c r="AO31" s="35">
        <v>0.58330000000000004</v>
      </c>
      <c r="AP31" s="35">
        <v>0.45229999999999998</v>
      </c>
      <c r="AQ31" s="35">
        <v>0.56210000000000004</v>
      </c>
      <c r="AR31" s="35">
        <v>0.1459</v>
      </c>
      <c r="AS31" s="35">
        <v>0.51580000000000004</v>
      </c>
      <c r="AT31" s="35">
        <v>0.30969999999999998</v>
      </c>
      <c r="AU31" s="35">
        <v>0.4703</v>
      </c>
      <c r="AV31" s="34"/>
      <c r="AW31" s="34"/>
      <c r="AX31" s="9"/>
      <c r="AY31" s="6"/>
      <c r="AZ31" s="7"/>
      <c r="BA31" s="6"/>
      <c r="BB31" s="7"/>
      <c r="BC31" s="13"/>
      <c r="BD31" s="7"/>
      <c r="BE31" s="6"/>
      <c r="BF31" s="6"/>
      <c r="BG31" s="31" t="s">
        <v>54</v>
      </c>
      <c r="BH31" s="31" t="s">
        <v>54</v>
      </c>
      <c r="BI31" s="31" t="s">
        <v>54</v>
      </c>
      <c r="BJ31" s="31" t="s">
        <v>54</v>
      </c>
      <c r="BK31" s="31" t="s">
        <v>54</v>
      </c>
      <c r="BL31" s="30">
        <v>68</v>
      </c>
      <c r="BM31" s="30">
        <v>19</v>
      </c>
    </row>
    <row r="32" spans="1:65" x14ac:dyDescent="0.2">
      <c r="A32" s="30" t="s">
        <v>56</v>
      </c>
      <c r="B32" s="36">
        <v>15.083299999999999</v>
      </c>
      <c r="C32" s="36">
        <v>44.933300000000003</v>
      </c>
      <c r="D32" s="32">
        <v>3068</v>
      </c>
      <c r="F32" s="33" t="s">
        <v>51</v>
      </c>
      <c r="G32" s="30" t="s">
        <v>52</v>
      </c>
      <c r="H32" s="30" t="s">
        <v>53</v>
      </c>
      <c r="J32" s="13"/>
      <c r="K32" s="13"/>
      <c r="L32" s="13"/>
      <c r="M32" s="13"/>
      <c r="N32" s="13"/>
      <c r="O32" s="9">
        <v>40.856727272727277</v>
      </c>
      <c r="P32" s="34">
        <v>8.8694545454545448</v>
      </c>
      <c r="Q32" s="34">
        <v>0.10154545454545452</v>
      </c>
      <c r="R32" s="34">
        <v>50.832909090909084</v>
      </c>
      <c r="S32" s="34">
        <v>0.10154545454545455</v>
      </c>
      <c r="T32" s="34">
        <v>0.3398181818181818</v>
      </c>
      <c r="U32" s="9">
        <v>91.081825462349741</v>
      </c>
      <c r="V32" s="9"/>
      <c r="W32" s="34"/>
      <c r="X32" s="34"/>
      <c r="Y32" s="34"/>
      <c r="Z32" s="34"/>
      <c r="AA32" s="34"/>
      <c r="AB32" s="9"/>
      <c r="AC32" s="34"/>
      <c r="AD32" s="34"/>
      <c r="AE32" s="9"/>
      <c r="AF32" s="34"/>
      <c r="AG32" s="34"/>
      <c r="AH32" s="34"/>
      <c r="AI32" s="34"/>
      <c r="AJ32" s="34"/>
      <c r="AK32" s="9"/>
      <c r="AL32" s="34"/>
      <c r="AM32" s="34"/>
      <c r="AN32" s="35"/>
      <c r="AO32" s="35"/>
      <c r="AP32" s="35"/>
      <c r="AQ32" s="35"/>
      <c r="AR32" s="35"/>
      <c r="AS32" s="35"/>
      <c r="AT32" s="35"/>
      <c r="AU32" s="35"/>
      <c r="AV32" s="34"/>
      <c r="AW32" s="34"/>
      <c r="AX32" s="9"/>
      <c r="AY32" s="9"/>
      <c r="AZ32" s="34"/>
      <c r="BA32" s="9"/>
      <c r="BB32" s="34"/>
      <c r="BC32" s="34"/>
      <c r="BD32" s="34"/>
      <c r="BE32" s="9"/>
      <c r="BF32" s="9"/>
      <c r="BG32" s="31" t="s">
        <v>54</v>
      </c>
      <c r="BH32" s="31" t="s">
        <v>54</v>
      </c>
      <c r="BI32" s="31" t="s">
        <v>54</v>
      </c>
      <c r="BJ32" s="31" t="s">
        <v>54</v>
      </c>
      <c r="BK32" s="31" t="s">
        <v>54</v>
      </c>
      <c r="BL32" s="30">
        <v>71</v>
      </c>
      <c r="BM32" s="30">
        <v>173</v>
      </c>
    </row>
    <row r="33" spans="1:65" x14ac:dyDescent="0.2">
      <c r="A33" s="30" t="s">
        <v>56</v>
      </c>
      <c r="B33" s="36">
        <v>15.083299999999999</v>
      </c>
      <c r="C33" s="36">
        <v>44.933300000000003</v>
      </c>
      <c r="D33" s="32">
        <v>3068</v>
      </c>
      <c r="F33" s="33" t="s">
        <v>51</v>
      </c>
      <c r="G33" s="30" t="s">
        <v>52</v>
      </c>
      <c r="H33" s="30" t="s">
        <v>53</v>
      </c>
      <c r="J33" s="13"/>
      <c r="K33" s="13"/>
      <c r="L33" s="13"/>
      <c r="M33" s="13"/>
      <c r="N33" s="13"/>
      <c r="O33" s="9"/>
      <c r="P33" s="34"/>
      <c r="Q33" s="34"/>
      <c r="R33" s="34"/>
      <c r="S33" s="34"/>
      <c r="T33" s="34"/>
      <c r="U33" s="9"/>
      <c r="V33" s="9"/>
      <c r="W33" s="34"/>
      <c r="X33" s="34"/>
      <c r="Y33" s="34"/>
      <c r="Z33" s="34"/>
      <c r="AA33" s="34"/>
      <c r="AB33" s="9"/>
      <c r="AC33" s="34"/>
      <c r="AD33" s="34"/>
      <c r="AE33" s="9"/>
      <c r="AF33" s="34"/>
      <c r="AG33" s="34"/>
      <c r="AH33" s="34"/>
      <c r="AI33" s="34"/>
      <c r="AJ33" s="34"/>
      <c r="AK33" s="9"/>
      <c r="AL33" s="34"/>
      <c r="AM33" s="34"/>
      <c r="AN33" s="35">
        <v>0.22509999999999999</v>
      </c>
      <c r="AO33" s="35">
        <v>0.14000000000000001</v>
      </c>
      <c r="AP33" s="35">
        <v>0.2074</v>
      </c>
      <c r="AQ33" s="35">
        <v>0.2109</v>
      </c>
      <c r="AR33" s="35">
        <v>7.3599999999999999E-2</v>
      </c>
      <c r="AS33" s="35">
        <v>0.21740000000000001</v>
      </c>
      <c r="AT33" s="35">
        <v>0.19750000000000001</v>
      </c>
      <c r="AU33" s="35">
        <v>0.22559999999999999</v>
      </c>
      <c r="AV33" s="34"/>
      <c r="AW33" s="34"/>
      <c r="AX33" s="9"/>
      <c r="AY33" s="9"/>
      <c r="AZ33" s="34"/>
      <c r="BA33" s="9"/>
      <c r="BB33" s="34"/>
      <c r="BC33" s="34"/>
      <c r="BD33" s="34"/>
      <c r="BE33" s="9"/>
      <c r="BF33" s="9"/>
      <c r="BG33" s="31" t="s">
        <v>54</v>
      </c>
      <c r="BH33" s="31" t="s">
        <v>54</v>
      </c>
      <c r="BI33" s="31" t="s">
        <v>54</v>
      </c>
      <c r="BJ33" s="31" t="s">
        <v>54</v>
      </c>
      <c r="BK33" s="31" t="s">
        <v>54</v>
      </c>
      <c r="BL33" s="30">
        <v>71</v>
      </c>
      <c r="BM33" s="30" t="s">
        <v>57</v>
      </c>
    </row>
    <row r="34" spans="1:65" x14ac:dyDescent="0.2">
      <c r="A34" s="30" t="s">
        <v>56</v>
      </c>
      <c r="B34" s="36">
        <v>15.083299999999999</v>
      </c>
      <c r="C34" s="36">
        <v>44.933300000000003</v>
      </c>
      <c r="D34" s="32">
        <v>3068</v>
      </c>
      <c r="F34" s="33" t="s">
        <v>51</v>
      </c>
      <c r="G34" s="30" t="s">
        <v>52</v>
      </c>
      <c r="H34" s="30" t="s">
        <v>53</v>
      </c>
      <c r="J34" s="13"/>
      <c r="K34" s="13"/>
      <c r="L34" s="13"/>
      <c r="M34" s="13"/>
      <c r="N34" s="13"/>
      <c r="O34" s="9"/>
      <c r="P34" s="34"/>
      <c r="Q34" s="34"/>
      <c r="R34" s="34"/>
      <c r="S34" s="34"/>
      <c r="T34" s="34"/>
      <c r="U34" s="9"/>
      <c r="V34" s="9"/>
      <c r="W34" s="34"/>
      <c r="X34" s="34"/>
      <c r="Y34" s="34"/>
      <c r="Z34" s="34"/>
      <c r="AA34" s="34"/>
      <c r="AB34" s="9"/>
      <c r="AC34" s="34"/>
      <c r="AD34" s="34"/>
      <c r="AE34" s="9"/>
      <c r="AF34" s="34"/>
      <c r="AG34" s="34"/>
      <c r="AH34" s="34"/>
      <c r="AI34" s="34"/>
      <c r="AJ34" s="34"/>
      <c r="AK34" s="9"/>
      <c r="AL34" s="34"/>
      <c r="AM34" s="34"/>
      <c r="AN34" s="35">
        <v>0.10349999999999999</v>
      </c>
      <c r="AO34" s="35">
        <v>7.3599999999999999E-2</v>
      </c>
      <c r="AP34" s="35">
        <v>0.19570000000000001</v>
      </c>
      <c r="AQ34" s="35">
        <v>0.17380000000000001</v>
      </c>
      <c r="AR34" s="35">
        <v>3.7400000000000003E-2</v>
      </c>
      <c r="AS34" s="35">
        <v>0.1328</v>
      </c>
      <c r="AT34" s="35">
        <v>0.1133</v>
      </c>
      <c r="AU34" s="35">
        <v>0.155</v>
      </c>
      <c r="AV34" s="34"/>
      <c r="AW34" s="34"/>
      <c r="AX34" s="9"/>
      <c r="AY34" s="9"/>
      <c r="AZ34" s="34"/>
      <c r="BA34" s="9"/>
      <c r="BB34" s="34"/>
      <c r="BC34" s="34"/>
      <c r="BD34" s="34"/>
      <c r="BE34" s="9"/>
      <c r="BF34" s="9"/>
      <c r="BG34" s="31" t="s">
        <v>54</v>
      </c>
      <c r="BH34" s="31" t="s">
        <v>54</v>
      </c>
      <c r="BI34" s="31" t="s">
        <v>54</v>
      </c>
      <c r="BJ34" s="31" t="s">
        <v>54</v>
      </c>
      <c r="BK34" s="31" t="s">
        <v>54</v>
      </c>
      <c r="BL34" s="30">
        <v>71</v>
      </c>
      <c r="BM34" s="30" t="s">
        <v>58</v>
      </c>
    </row>
    <row r="35" spans="1:65" x14ac:dyDescent="0.2">
      <c r="A35" s="30" t="s">
        <v>56</v>
      </c>
      <c r="B35" s="36">
        <v>15.083299999999999</v>
      </c>
      <c r="C35" s="36">
        <v>44.933300000000003</v>
      </c>
      <c r="D35" s="32">
        <v>3068</v>
      </c>
      <c r="F35" s="33" t="s">
        <v>51</v>
      </c>
      <c r="G35" s="30" t="s">
        <v>52</v>
      </c>
      <c r="H35" s="30" t="s">
        <v>53</v>
      </c>
      <c r="J35" s="13"/>
      <c r="K35" s="13"/>
      <c r="L35" s="13"/>
      <c r="M35" s="13"/>
      <c r="N35" s="13"/>
      <c r="O35" s="9"/>
      <c r="P35" s="34"/>
      <c r="Q35" s="34"/>
      <c r="R35" s="34"/>
      <c r="S35" s="34"/>
      <c r="T35" s="34"/>
      <c r="U35" s="9"/>
      <c r="V35" s="9"/>
      <c r="W35" s="34"/>
      <c r="X35" s="34"/>
      <c r="Y35" s="34"/>
      <c r="Z35" s="34"/>
      <c r="AA35" s="34"/>
      <c r="AB35" s="9"/>
      <c r="AC35" s="34"/>
      <c r="AD35" s="34"/>
      <c r="AE35" s="9"/>
      <c r="AF35" s="34"/>
      <c r="AG35" s="34"/>
      <c r="AH35" s="34"/>
      <c r="AI35" s="34"/>
      <c r="AJ35" s="34"/>
      <c r="AK35" s="9"/>
      <c r="AL35" s="34"/>
      <c r="AM35" s="34"/>
      <c r="AN35" s="35">
        <v>2.1499999999999998E-2</v>
      </c>
      <c r="AO35" s="35">
        <v>0.15179999999999999</v>
      </c>
      <c r="AP35" s="35">
        <v>0.22589999999999999</v>
      </c>
      <c r="AQ35" s="35">
        <v>0.27989999999999998</v>
      </c>
      <c r="AR35" s="35">
        <v>6.6100000000000006E-2</v>
      </c>
      <c r="AS35" s="35">
        <v>0.41560000000000002</v>
      </c>
      <c r="AT35" s="35">
        <v>0.21229999999999999</v>
      </c>
      <c r="AU35" s="35">
        <v>0.21870000000000001</v>
      </c>
      <c r="AV35" s="34"/>
      <c r="AW35" s="34"/>
      <c r="AX35" s="9"/>
      <c r="AY35" s="9"/>
      <c r="AZ35" s="34"/>
      <c r="BA35" s="9"/>
      <c r="BB35" s="34"/>
      <c r="BC35" s="34"/>
      <c r="BD35" s="34"/>
      <c r="BE35" s="9"/>
      <c r="BF35" s="9"/>
      <c r="BG35" s="31" t="s">
        <v>54</v>
      </c>
      <c r="BH35" s="31" t="s">
        <v>54</v>
      </c>
      <c r="BI35" s="31" t="s">
        <v>54</v>
      </c>
      <c r="BJ35" s="31" t="s">
        <v>54</v>
      </c>
      <c r="BK35" s="31" t="s">
        <v>54</v>
      </c>
      <c r="BL35" s="30">
        <v>71</v>
      </c>
      <c r="BM35" s="30">
        <v>35</v>
      </c>
    </row>
    <row r="36" spans="1:65" x14ac:dyDescent="0.2">
      <c r="A36" s="30" t="s">
        <v>56</v>
      </c>
      <c r="B36" s="36">
        <v>15.083299999999999</v>
      </c>
      <c r="C36" s="36">
        <v>44.933300000000003</v>
      </c>
      <c r="D36" s="32">
        <v>3068</v>
      </c>
      <c r="F36" s="33" t="s">
        <v>51</v>
      </c>
      <c r="G36" s="30" t="s">
        <v>52</v>
      </c>
      <c r="H36" s="30" t="s">
        <v>53</v>
      </c>
      <c r="J36" s="13"/>
      <c r="K36" s="13"/>
      <c r="L36" s="13"/>
      <c r="M36" s="13"/>
      <c r="N36" s="13"/>
      <c r="O36" s="9"/>
      <c r="P36" s="34"/>
      <c r="Q36" s="34"/>
      <c r="R36" s="34"/>
      <c r="S36" s="34"/>
      <c r="T36" s="34"/>
      <c r="U36" s="9"/>
      <c r="V36" s="9"/>
      <c r="W36" s="34"/>
      <c r="X36" s="34"/>
      <c r="Y36" s="34"/>
      <c r="Z36" s="34"/>
      <c r="AA36" s="34"/>
      <c r="AB36" s="9"/>
      <c r="AC36" s="34"/>
      <c r="AD36" s="34"/>
      <c r="AE36" s="9"/>
      <c r="AF36" s="34"/>
      <c r="AG36" s="34"/>
      <c r="AH36" s="34"/>
      <c r="AI36" s="34"/>
      <c r="AJ36" s="34"/>
      <c r="AK36" s="9"/>
      <c r="AL36" s="34"/>
      <c r="AM36" s="34"/>
      <c r="AN36" s="35">
        <v>0.4995</v>
      </c>
      <c r="AO36" s="35">
        <v>1.0129999999999999</v>
      </c>
      <c r="AP36" s="35">
        <v>0.58330000000000004</v>
      </c>
      <c r="AQ36" s="35">
        <v>0.44180000000000003</v>
      </c>
      <c r="AR36" s="35">
        <v>6.54E-2</v>
      </c>
      <c r="AS36" s="35">
        <v>0.58450000000000002</v>
      </c>
      <c r="AT36" s="35">
        <v>0.24709999999999999</v>
      </c>
      <c r="AU36" s="35">
        <v>0.4713</v>
      </c>
      <c r="AV36" s="34"/>
      <c r="AW36" s="34"/>
      <c r="AX36" s="9"/>
      <c r="AY36" s="9"/>
      <c r="AZ36" s="34"/>
      <c r="BA36" s="9"/>
      <c r="BB36" s="34"/>
      <c r="BC36" s="34"/>
      <c r="BD36" s="34"/>
      <c r="BE36" s="9"/>
      <c r="BF36" s="9"/>
      <c r="BG36" s="31" t="s">
        <v>54</v>
      </c>
      <c r="BH36" s="31" t="s">
        <v>54</v>
      </c>
      <c r="BI36" s="31" t="s">
        <v>54</v>
      </c>
      <c r="BJ36" s="31" t="s">
        <v>54</v>
      </c>
      <c r="BK36" s="31" t="s">
        <v>54</v>
      </c>
      <c r="BL36" s="30">
        <v>71</v>
      </c>
      <c r="BM36" s="30">
        <v>176</v>
      </c>
    </row>
    <row r="37" spans="1:65" x14ac:dyDescent="0.2">
      <c r="A37" s="30" t="s">
        <v>56</v>
      </c>
      <c r="B37" s="36">
        <v>15.083299999999999</v>
      </c>
      <c r="C37" s="36">
        <v>44.933300000000003</v>
      </c>
      <c r="D37" s="32">
        <v>3068</v>
      </c>
      <c r="F37" s="33" t="s">
        <v>51</v>
      </c>
      <c r="G37" s="30" t="s">
        <v>52</v>
      </c>
      <c r="H37" s="30" t="s">
        <v>53</v>
      </c>
      <c r="J37" s="13"/>
      <c r="K37" s="13"/>
      <c r="L37" s="13"/>
      <c r="M37" s="13"/>
      <c r="N37" s="13"/>
      <c r="O37" s="9"/>
      <c r="P37" s="34"/>
      <c r="Q37" s="34"/>
      <c r="R37" s="34"/>
      <c r="S37" s="34"/>
      <c r="T37" s="34"/>
      <c r="U37" s="9"/>
      <c r="V37" s="9"/>
      <c r="W37" s="34"/>
      <c r="X37" s="34"/>
      <c r="Y37" s="34"/>
      <c r="Z37" s="34"/>
      <c r="AA37" s="34"/>
      <c r="AB37" s="9"/>
      <c r="AC37" s="34"/>
      <c r="AD37" s="34"/>
      <c r="AE37" s="9"/>
      <c r="AF37" s="34"/>
      <c r="AG37" s="34"/>
      <c r="AH37" s="34"/>
      <c r="AI37" s="34"/>
      <c r="AJ37" s="34"/>
      <c r="AK37" s="9"/>
      <c r="AL37" s="34"/>
      <c r="AM37" s="34"/>
      <c r="AN37" s="35">
        <v>0.31480000000000002</v>
      </c>
      <c r="AO37" s="35">
        <v>0.31390000000000001</v>
      </c>
      <c r="AP37" s="35">
        <v>0.1661</v>
      </c>
      <c r="AQ37" s="35">
        <v>0.13780000000000001</v>
      </c>
      <c r="AR37" s="35">
        <v>6.3E-2</v>
      </c>
      <c r="AS37" s="35">
        <v>0.1409</v>
      </c>
      <c r="AT37" s="35">
        <v>0.1482</v>
      </c>
      <c r="AU37" s="35">
        <v>0.2051</v>
      </c>
      <c r="AV37" s="34"/>
      <c r="AW37" s="34"/>
      <c r="AX37" s="9"/>
      <c r="AY37" s="9"/>
      <c r="AZ37" s="34"/>
      <c r="BA37" s="9"/>
      <c r="BB37" s="34"/>
      <c r="BC37" s="34"/>
      <c r="BD37" s="34"/>
      <c r="BE37" s="9"/>
      <c r="BF37" s="9"/>
      <c r="BG37" s="31" t="s">
        <v>54</v>
      </c>
      <c r="BH37" s="31" t="s">
        <v>54</v>
      </c>
      <c r="BI37" s="31" t="s">
        <v>54</v>
      </c>
      <c r="BJ37" s="31" t="s">
        <v>54</v>
      </c>
      <c r="BK37" s="31" t="s">
        <v>54</v>
      </c>
      <c r="BL37" s="30">
        <v>71</v>
      </c>
      <c r="BM37" s="30">
        <v>187</v>
      </c>
    </row>
    <row r="38" spans="1:65" x14ac:dyDescent="0.2">
      <c r="A38" s="30" t="s">
        <v>56</v>
      </c>
      <c r="B38" s="36">
        <v>15.083299999999999</v>
      </c>
      <c r="C38" s="36">
        <v>44.933300000000003</v>
      </c>
      <c r="D38" s="32">
        <v>3068</v>
      </c>
      <c r="F38" s="33" t="s">
        <v>51</v>
      </c>
      <c r="G38" s="30" t="s">
        <v>52</v>
      </c>
      <c r="H38" s="30" t="s">
        <v>53</v>
      </c>
      <c r="J38" s="13"/>
      <c r="K38" s="13"/>
      <c r="L38" s="13"/>
      <c r="M38" s="13"/>
      <c r="N38" s="13"/>
      <c r="O38" s="9">
        <v>41.49</v>
      </c>
      <c r="P38" s="34">
        <v>8.56</v>
      </c>
      <c r="Q38" s="34">
        <v>0.11</v>
      </c>
      <c r="R38" s="34">
        <v>49.07</v>
      </c>
      <c r="S38" s="34">
        <v>0.11</v>
      </c>
      <c r="T38" s="34">
        <v>0.35</v>
      </c>
      <c r="U38" s="9">
        <v>91.083560694795651</v>
      </c>
      <c r="V38" s="9">
        <v>56.88</v>
      </c>
      <c r="W38" s="34">
        <v>0.04</v>
      </c>
      <c r="X38" s="34">
        <v>1.57</v>
      </c>
      <c r="Y38" s="34">
        <v>0.63</v>
      </c>
      <c r="Z38" s="34">
        <v>5.63</v>
      </c>
      <c r="AA38" s="34">
        <v>0.16</v>
      </c>
      <c r="AB38" s="9">
        <v>33.270000000000003</v>
      </c>
      <c r="AC38" s="34">
        <v>0.98</v>
      </c>
      <c r="AD38" s="34">
        <v>0.11</v>
      </c>
      <c r="AE38" s="9">
        <v>54.16</v>
      </c>
      <c r="AF38" s="34">
        <v>7.0000000000000007E-2</v>
      </c>
      <c r="AG38" s="34">
        <v>1.97</v>
      </c>
      <c r="AH38" s="34">
        <v>1.1299999999999999</v>
      </c>
      <c r="AI38" s="34">
        <v>2.2200000000000002</v>
      </c>
      <c r="AJ38" s="34">
        <v>7.0000000000000007E-2</v>
      </c>
      <c r="AK38" s="9">
        <v>17.309999999999999</v>
      </c>
      <c r="AL38" s="34">
        <v>22.1</v>
      </c>
      <c r="AM38" s="34">
        <v>0.64</v>
      </c>
      <c r="AN38" s="35"/>
      <c r="AO38" s="35"/>
      <c r="AP38" s="35"/>
      <c r="AQ38" s="35"/>
      <c r="AR38" s="35"/>
      <c r="AS38" s="35"/>
      <c r="AT38" s="35"/>
      <c r="AU38" s="35"/>
      <c r="AV38" s="34">
        <v>0.11</v>
      </c>
      <c r="AW38" s="34">
        <v>0.12</v>
      </c>
      <c r="AX38" s="9">
        <v>19.21</v>
      </c>
      <c r="AY38" s="9">
        <v>51.54</v>
      </c>
      <c r="AZ38" s="34">
        <v>-0.15</v>
      </c>
      <c r="BA38" s="9">
        <v>14.8</v>
      </c>
      <c r="BB38" s="34">
        <v>0.21</v>
      </c>
      <c r="BC38" s="34">
        <v>13.07</v>
      </c>
      <c r="BD38" s="34"/>
      <c r="BE38" s="9">
        <v>61.145332886665102</v>
      </c>
      <c r="BF38" s="9">
        <v>64.274529568420832</v>
      </c>
      <c r="BG38" s="31" t="s">
        <v>54</v>
      </c>
      <c r="BH38" s="31" t="s">
        <v>54</v>
      </c>
      <c r="BI38" s="31" t="s">
        <v>54</v>
      </c>
      <c r="BJ38" s="31" t="s">
        <v>54</v>
      </c>
      <c r="BK38" s="31" t="s">
        <v>54</v>
      </c>
      <c r="BL38" s="30">
        <v>71</v>
      </c>
      <c r="BM38" s="30">
        <v>175</v>
      </c>
    </row>
    <row r="39" spans="1:65" x14ac:dyDescent="0.2">
      <c r="A39" s="30" t="s">
        <v>56</v>
      </c>
      <c r="B39" s="36">
        <v>15.082000000000001</v>
      </c>
      <c r="C39" s="36">
        <v>45.058</v>
      </c>
      <c r="D39" s="32">
        <v>2707</v>
      </c>
      <c r="F39" s="33" t="s">
        <v>51</v>
      </c>
      <c r="G39" s="30" t="s">
        <v>52</v>
      </c>
      <c r="H39" s="38" t="s">
        <v>59</v>
      </c>
      <c r="J39" s="9">
        <v>86.513157894736835</v>
      </c>
      <c r="K39" s="9">
        <v>12.746710526315789</v>
      </c>
      <c r="L39" s="9">
        <v>0</v>
      </c>
      <c r="M39" s="9">
        <v>0.74013157894736803</v>
      </c>
      <c r="N39" s="9">
        <v>0</v>
      </c>
      <c r="O39" s="9"/>
      <c r="P39" s="34"/>
      <c r="Q39" s="34"/>
      <c r="R39" s="34"/>
      <c r="S39" s="34"/>
      <c r="T39" s="34"/>
      <c r="U39" s="9"/>
      <c r="V39" s="9"/>
      <c r="W39" s="34"/>
      <c r="X39" s="34"/>
      <c r="Y39" s="34"/>
      <c r="Z39" s="34"/>
      <c r="AA39" s="34"/>
      <c r="AB39" s="9"/>
      <c r="AC39" s="34"/>
      <c r="AD39" s="34"/>
      <c r="AE39" s="9"/>
      <c r="AF39" s="34"/>
      <c r="AG39" s="34"/>
      <c r="AH39" s="34"/>
      <c r="AI39" s="34"/>
      <c r="AJ39" s="34"/>
      <c r="AK39" s="9"/>
      <c r="AL39" s="34"/>
      <c r="AM39" s="34"/>
      <c r="AN39" s="35"/>
      <c r="AO39" s="35"/>
      <c r="AP39" s="35"/>
      <c r="AQ39" s="35"/>
      <c r="AR39" s="35"/>
      <c r="AS39" s="35"/>
      <c r="AT39" s="35"/>
      <c r="AU39" s="35"/>
      <c r="AV39" s="34"/>
      <c r="AW39" s="34"/>
      <c r="AX39" s="9"/>
      <c r="AY39" s="9"/>
      <c r="AZ39" s="34"/>
      <c r="BA39" s="9"/>
      <c r="BB39" s="34"/>
      <c r="BC39" s="34"/>
      <c r="BD39" s="34"/>
      <c r="BE39" s="9"/>
      <c r="BF39" s="9"/>
      <c r="BG39" s="31" t="s">
        <v>54</v>
      </c>
      <c r="BH39" s="31" t="s">
        <v>54</v>
      </c>
      <c r="BI39" s="31" t="s">
        <v>54</v>
      </c>
      <c r="BJ39" s="31" t="s">
        <v>54</v>
      </c>
      <c r="BK39" s="31" t="s">
        <v>54</v>
      </c>
      <c r="BL39" s="30">
        <v>73</v>
      </c>
      <c r="BM39" s="30">
        <v>3</v>
      </c>
    </row>
    <row r="40" spans="1:65" x14ac:dyDescent="0.2">
      <c r="A40" s="30" t="s">
        <v>56</v>
      </c>
      <c r="B40" s="36">
        <v>15.082000000000001</v>
      </c>
      <c r="C40" s="36">
        <v>45.058</v>
      </c>
      <c r="D40" s="32">
        <v>2707</v>
      </c>
      <c r="F40" s="33" t="s">
        <v>51</v>
      </c>
      <c r="G40" s="30" t="s">
        <v>52</v>
      </c>
      <c r="H40" s="30" t="s">
        <v>53</v>
      </c>
      <c r="J40" s="9"/>
      <c r="K40" s="9"/>
      <c r="L40" s="9"/>
      <c r="M40" s="9"/>
      <c r="N40" s="9"/>
      <c r="O40" s="9"/>
      <c r="P40" s="34"/>
      <c r="Q40" s="34"/>
      <c r="R40" s="34"/>
      <c r="S40" s="34"/>
      <c r="T40" s="34"/>
      <c r="U40" s="9"/>
      <c r="V40" s="9"/>
      <c r="W40" s="34"/>
      <c r="X40" s="34"/>
      <c r="Y40" s="34"/>
      <c r="Z40" s="34"/>
      <c r="AA40" s="34"/>
      <c r="AB40" s="9"/>
      <c r="AC40" s="34"/>
      <c r="AD40" s="34"/>
      <c r="AE40" s="9"/>
      <c r="AF40" s="34"/>
      <c r="AG40" s="34"/>
      <c r="AH40" s="34"/>
      <c r="AI40" s="34"/>
      <c r="AJ40" s="34"/>
      <c r="AK40" s="9"/>
      <c r="AL40" s="34"/>
      <c r="AM40" s="34"/>
      <c r="AN40" s="35"/>
      <c r="AO40" s="35"/>
      <c r="AP40" s="35"/>
      <c r="AQ40" s="35"/>
      <c r="AR40" s="35"/>
      <c r="AS40" s="35"/>
      <c r="AT40" s="35"/>
      <c r="AU40" s="35"/>
      <c r="AV40" s="34">
        <v>0.05</v>
      </c>
      <c r="AW40" s="34">
        <v>0.08</v>
      </c>
      <c r="AX40" s="9">
        <v>19.37</v>
      </c>
      <c r="AY40" s="9">
        <v>48.59</v>
      </c>
      <c r="AZ40" s="34">
        <v>2.57</v>
      </c>
      <c r="BA40" s="9">
        <v>17.829999999999998</v>
      </c>
      <c r="BB40" s="34">
        <v>0.28000000000000003</v>
      </c>
      <c r="BC40" s="34">
        <v>11.12</v>
      </c>
      <c r="BD40" s="34">
        <v>0.05</v>
      </c>
      <c r="BE40" s="9">
        <v>52.637445865200192</v>
      </c>
      <c r="BF40" s="9">
        <v>62.716286826915329</v>
      </c>
      <c r="BG40" s="31" t="s">
        <v>54</v>
      </c>
      <c r="BH40" s="31" t="s">
        <v>54</v>
      </c>
      <c r="BI40" s="31" t="s">
        <v>54</v>
      </c>
      <c r="BJ40" s="31" t="s">
        <v>54</v>
      </c>
      <c r="BK40" s="31" t="s">
        <v>54</v>
      </c>
      <c r="BL40" s="30">
        <v>73</v>
      </c>
      <c r="BM40" s="30">
        <v>42</v>
      </c>
    </row>
    <row r="41" spans="1:65" x14ac:dyDescent="0.2">
      <c r="A41" s="30" t="s">
        <v>56</v>
      </c>
      <c r="B41" s="36">
        <v>15.1333</v>
      </c>
      <c r="C41" s="36">
        <v>45.083300000000001</v>
      </c>
      <c r="D41" s="32">
        <v>2965</v>
      </c>
      <c r="F41" s="33" t="s">
        <v>51</v>
      </c>
      <c r="G41" s="30" t="s">
        <v>52</v>
      </c>
      <c r="H41" s="38" t="s">
        <v>59</v>
      </c>
      <c r="J41" s="9">
        <v>86.328460877042104</v>
      </c>
      <c r="K41" s="9">
        <v>12.12381771281169</v>
      </c>
      <c r="L41" s="9">
        <v>0</v>
      </c>
      <c r="M41" s="9">
        <v>1.5477214101461736</v>
      </c>
      <c r="N41" s="9">
        <v>0</v>
      </c>
      <c r="O41" s="9"/>
      <c r="P41" s="34"/>
      <c r="Q41" s="34"/>
      <c r="R41" s="34"/>
      <c r="S41" s="34"/>
      <c r="T41" s="34"/>
      <c r="U41" s="9"/>
      <c r="V41" s="9"/>
      <c r="W41" s="34"/>
      <c r="X41" s="34"/>
      <c r="Y41" s="34"/>
      <c r="Z41" s="34"/>
      <c r="AA41" s="34"/>
      <c r="AB41" s="9"/>
      <c r="AC41" s="34"/>
      <c r="AD41" s="34"/>
      <c r="AE41" s="9"/>
      <c r="AF41" s="34"/>
      <c r="AG41" s="34"/>
      <c r="AH41" s="34"/>
      <c r="AI41" s="34"/>
      <c r="AJ41" s="34"/>
      <c r="AK41" s="9"/>
      <c r="AL41" s="34"/>
      <c r="AM41" s="34"/>
      <c r="AN41" s="35"/>
      <c r="AO41" s="35"/>
      <c r="AP41" s="35"/>
      <c r="AQ41" s="35"/>
      <c r="AR41" s="35"/>
      <c r="AS41" s="35"/>
      <c r="AT41" s="35"/>
      <c r="AU41" s="35"/>
      <c r="AV41" s="34"/>
      <c r="AW41" s="34"/>
      <c r="AX41" s="9"/>
      <c r="AY41" s="9"/>
      <c r="AZ41" s="34"/>
      <c r="BA41" s="9"/>
      <c r="BB41" s="34"/>
      <c r="BC41" s="34"/>
      <c r="BD41" s="34"/>
      <c r="BE41" s="9"/>
      <c r="BF41" s="9"/>
      <c r="BG41" s="31" t="s">
        <v>54</v>
      </c>
      <c r="BH41" s="31" t="s">
        <v>54</v>
      </c>
      <c r="BI41" s="31" t="s">
        <v>54</v>
      </c>
      <c r="BJ41" s="31" t="s">
        <v>54</v>
      </c>
      <c r="BK41" s="31" t="s">
        <v>54</v>
      </c>
      <c r="BL41" s="30">
        <v>75</v>
      </c>
      <c r="BM41" s="30">
        <v>74</v>
      </c>
    </row>
    <row r="42" spans="1:65" x14ac:dyDescent="0.2">
      <c r="A42" s="30" t="s">
        <v>56</v>
      </c>
      <c r="B42" s="36">
        <v>15.1333</v>
      </c>
      <c r="C42" s="36">
        <v>45.083300000000001</v>
      </c>
      <c r="D42" s="32">
        <v>2965</v>
      </c>
      <c r="F42" s="33" t="s">
        <v>51</v>
      </c>
      <c r="G42" s="30" t="s">
        <v>52</v>
      </c>
      <c r="H42" s="38" t="s">
        <v>59</v>
      </c>
      <c r="J42" s="9">
        <v>85.161532682193837</v>
      </c>
      <c r="K42" s="9">
        <v>14.049586776859501</v>
      </c>
      <c r="L42" s="9">
        <v>0</v>
      </c>
      <c r="M42" s="9">
        <v>0.78888054094665705</v>
      </c>
      <c r="N42" s="9">
        <v>0</v>
      </c>
      <c r="O42" s="9"/>
      <c r="P42" s="34"/>
      <c r="Q42" s="34"/>
      <c r="R42" s="34"/>
      <c r="S42" s="34"/>
      <c r="T42" s="34"/>
      <c r="U42" s="9"/>
      <c r="V42" s="9"/>
      <c r="W42" s="34"/>
      <c r="X42" s="34"/>
      <c r="Y42" s="34"/>
      <c r="Z42" s="34"/>
      <c r="AA42" s="34"/>
      <c r="AB42" s="9"/>
      <c r="AC42" s="34"/>
      <c r="AD42" s="34"/>
      <c r="AE42" s="9"/>
      <c r="AF42" s="34"/>
      <c r="AG42" s="34"/>
      <c r="AH42" s="34"/>
      <c r="AI42" s="34"/>
      <c r="AJ42" s="34"/>
      <c r="AK42" s="9"/>
      <c r="AL42" s="34"/>
      <c r="AM42" s="34"/>
      <c r="AN42" s="35"/>
      <c r="AO42" s="35"/>
      <c r="AP42" s="35"/>
      <c r="AQ42" s="35"/>
      <c r="AR42" s="35"/>
      <c r="AS42" s="35"/>
      <c r="AT42" s="35"/>
      <c r="AU42" s="35"/>
      <c r="AV42" s="34"/>
      <c r="AW42" s="34"/>
      <c r="AX42" s="9"/>
      <c r="AY42" s="9"/>
      <c r="AZ42" s="34"/>
      <c r="BA42" s="9"/>
      <c r="BB42" s="34"/>
      <c r="BC42" s="34"/>
      <c r="BD42" s="34"/>
      <c r="BE42" s="9"/>
      <c r="BF42" s="9"/>
      <c r="BG42" s="31" t="s">
        <v>54</v>
      </c>
      <c r="BH42" s="31" t="s">
        <v>54</v>
      </c>
      <c r="BI42" s="31" t="s">
        <v>54</v>
      </c>
      <c r="BJ42" s="31" t="s">
        <v>54</v>
      </c>
      <c r="BK42" s="31" t="s">
        <v>54</v>
      </c>
      <c r="BL42" s="30">
        <v>75</v>
      </c>
      <c r="BM42" s="30">
        <v>76</v>
      </c>
    </row>
    <row r="43" spans="1:65" x14ac:dyDescent="0.2">
      <c r="A43" s="30" t="s">
        <v>56</v>
      </c>
      <c r="B43" s="36">
        <v>15.063000000000001</v>
      </c>
      <c r="C43" s="36">
        <v>45.11</v>
      </c>
      <c r="D43" s="32">
        <v>2660</v>
      </c>
      <c r="F43" s="33" t="s">
        <v>51</v>
      </c>
      <c r="G43" s="30" t="s">
        <v>52</v>
      </c>
      <c r="H43" s="30" t="s">
        <v>53</v>
      </c>
      <c r="J43" s="9"/>
      <c r="K43" s="9"/>
      <c r="L43" s="9"/>
      <c r="M43" s="9"/>
      <c r="N43" s="9"/>
      <c r="O43" s="9"/>
      <c r="P43" s="34"/>
      <c r="Q43" s="34"/>
      <c r="R43" s="34"/>
      <c r="S43" s="34"/>
      <c r="T43" s="34"/>
      <c r="U43" s="9"/>
      <c r="V43" s="9"/>
      <c r="W43" s="34"/>
      <c r="X43" s="34"/>
      <c r="Y43" s="34"/>
      <c r="Z43" s="34"/>
      <c r="AA43" s="34"/>
      <c r="AB43" s="9"/>
      <c r="AC43" s="34"/>
      <c r="AD43" s="34"/>
      <c r="AE43" s="9"/>
      <c r="AF43" s="34"/>
      <c r="AG43" s="34"/>
      <c r="AH43" s="34"/>
      <c r="AI43" s="34"/>
      <c r="AJ43" s="34"/>
      <c r="AK43" s="9"/>
      <c r="AL43" s="34"/>
      <c r="AM43" s="34"/>
      <c r="AN43" s="35"/>
      <c r="AO43" s="35"/>
      <c r="AP43" s="35"/>
      <c r="AQ43" s="35"/>
      <c r="AR43" s="35"/>
      <c r="AS43" s="35"/>
      <c r="AT43" s="35"/>
      <c r="AU43" s="35"/>
      <c r="AV43" s="34">
        <v>7.0000000000000007E-2</v>
      </c>
      <c r="AW43" s="34">
        <v>0.13</v>
      </c>
      <c r="AX43" s="9">
        <v>20.43</v>
      </c>
      <c r="AY43" s="9">
        <v>48.9</v>
      </c>
      <c r="AZ43" s="34">
        <v>0.95</v>
      </c>
      <c r="BA43" s="9">
        <v>14.65</v>
      </c>
      <c r="BB43" s="34">
        <v>0.19</v>
      </c>
      <c r="BC43" s="34">
        <v>13.16</v>
      </c>
      <c r="BD43" s="34">
        <v>0.03</v>
      </c>
      <c r="BE43" s="9">
        <v>61.549607676955468</v>
      </c>
      <c r="BF43" s="9">
        <v>61.612793636731531</v>
      </c>
      <c r="BG43" s="31" t="s">
        <v>54</v>
      </c>
      <c r="BH43" s="31" t="s">
        <v>54</v>
      </c>
      <c r="BI43" s="31" t="s">
        <v>54</v>
      </c>
      <c r="BJ43" s="31" t="s">
        <v>54</v>
      </c>
      <c r="BK43" s="31" t="s">
        <v>54</v>
      </c>
      <c r="BL43" s="30">
        <v>76</v>
      </c>
      <c r="BM43" s="30">
        <v>1</v>
      </c>
    </row>
    <row r="44" spans="1:65" x14ac:dyDescent="0.2">
      <c r="A44" s="30" t="s">
        <v>56</v>
      </c>
      <c r="B44" s="36">
        <v>15.099</v>
      </c>
      <c r="C44" s="36">
        <v>44.972000000000001</v>
      </c>
      <c r="D44" s="32">
        <v>2734</v>
      </c>
      <c r="F44" s="33" t="s">
        <v>51</v>
      </c>
      <c r="G44" s="30" t="s">
        <v>52</v>
      </c>
      <c r="H44" s="38" t="s">
        <v>59</v>
      </c>
      <c r="J44" s="9">
        <v>87.522603978300197</v>
      </c>
      <c r="K44" s="9">
        <v>12.15189873417722</v>
      </c>
      <c r="L44" s="9">
        <v>3.6166365280289298E-2</v>
      </c>
      <c r="M44" s="9">
        <v>0.28933092224231499</v>
      </c>
      <c r="N44" s="9">
        <v>0</v>
      </c>
      <c r="O44" s="9">
        <v>40.787333333333329</v>
      </c>
      <c r="P44" s="34">
        <v>8.3183333333333334</v>
      </c>
      <c r="Q44" s="34">
        <v>0.14833333333333334</v>
      </c>
      <c r="R44" s="34">
        <v>50.734999999999999</v>
      </c>
      <c r="S44" s="34">
        <v>6.9333333333333344E-2</v>
      </c>
      <c r="T44" s="34">
        <v>0.29933333333333328</v>
      </c>
      <c r="U44" s="9">
        <v>91.574543778809584</v>
      </c>
      <c r="V44" s="9"/>
      <c r="W44" s="34"/>
      <c r="X44" s="34"/>
      <c r="Y44" s="34"/>
      <c r="Z44" s="34"/>
      <c r="AA44" s="34"/>
      <c r="AB44" s="9"/>
      <c r="AC44" s="34"/>
      <c r="AD44" s="34"/>
      <c r="AE44" s="9"/>
      <c r="AF44" s="34"/>
      <c r="AG44" s="34"/>
      <c r="AH44" s="34"/>
      <c r="AI44" s="34"/>
      <c r="AJ44" s="34"/>
      <c r="AK44" s="9"/>
      <c r="AL44" s="34"/>
      <c r="AM44" s="34"/>
      <c r="AN44" s="35">
        <v>5.9700000000000003E-2</v>
      </c>
      <c r="AO44" s="35">
        <v>0.25390000000000001</v>
      </c>
      <c r="AP44" s="35">
        <v>0.4849</v>
      </c>
      <c r="AQ44" s="35">
        <v>0.2059</v>
      </c>
      <c r="AR44" s="35">
        <v>0.15770000000000001</v>
      </c>
      <c r="AS44" s="35">
        <v>0.51890000000000003</v>
      </c>
      <c r="AT44" s="35">
        <v>0.3231</v>
      </c>
      <c r="AU44" s="35">
        <v>0.33779999999999999</v>
      </c>
      <c r="AV44" s="34">
        <v>0</v>
      </c>
      <c r="AW44" s="34">
        <v>0.1166</v>
      </c>
      <c r="AX44" s="9">
        <v>21.848199999999999</v>
      </c>
      <c r="AY44" s="9">
        <v>49.184199999999997</v>
      </c>
      <c r="AZ44" s="34">
        <v>1.06</v>
      </c>
      <c r="BA44" s="9">
        <v>12.41</v>
      </c>
      <c r="BB44" s="34">
        <v>0.22259999999999999</v>
      </c>
      <c r="BC44" s="34">
        <v>15.0558</v>
      </c>
      <c r="BD44" s="34">
        <v>5.8999999999999997E-2</v>
      </c>
      <c r="BE44" s="9">
        <v>68.382112871602061</v>
      </c>
      <c r="BF44" s="9">
        <v>60.15268715731986</v>
      </c>
      <c r="BG44" s="31" t="s">
        <v>54</v>
      </c>
      <c r="BH44" s="31" t="s">
        <v>54</v>
      </c>
      <c r="BI44" s="31" t="s">
        <v>54</v>
      </c>
      <c r="BJ44" s="31" t="s">
        <v>54</v>
      </c>
      <c r="BK44" s="31" t="s">
        <v>54</v>
      </c>
      <c r="BL44" s="30">
        <v>77</v>
      </c>
      <c r="BM44" s="30">
        <v>1</v>
      </c>
    </row>
    <row r="45" spans="1:65" x14ac:dyDescent="0.2">
      <c r="A45" s="30" t="s">
        <v>56</v>
      </c>
      <c r="B45" s="36">
        <v>15.099</v>
      </c>
      <c r="C45" s="36">
        <v>44.972000000000001</v>
      </c>
      <c r="D45" s="32">
        <v>2734</v>
      </c>
      <c r="F45" s="33" t="s">
        <v>51</v>
      </c>
      <c r="G45" s="30" t="s">
        <v>52</v>
      </c>
      <c r="H45" s="38" t="s">
        <v>59</v>
      </c>
      <c r="J45" s="9"/>
      <c r="K45" s="9"/>
      <c r="L45" s="9"/>
      <c r="M45" s="9"/>
      <c r="N45" s="9"/>
      <c r="O45" s="6"/>
      <c r="P45" s="13"/>
      <c r="Q45" s="13"/>
      <c r="R45" s="13"/>
      <c r="S45" s="13"/>
      <c r="T45" s="13"/>
      <c r="U45" s="13"/>
      <c r="V45" s="9"/>
      <c r="W45" s="34"/>
      <c r="X45" s="34"/>
      <c r="Y45" s="34"/>
      <c r="Z45" s="34"/>
      <c r="AA45" s="34"/>
      <c r="AB45" s="9"/>
      <c r="AC45" s="34"/>
      <c r="AD45" s="34"/>
      <c r="AE45" s="9"/>
      <c r="AF45" s="34"/>
      <c r="AG45" s="34"/>
      <c r="AH45" s="34"/>
      <c r="AI45" s="34"/>
      <c r="AJ45" s="34"/>
      <c r="AK45" s="9"/>
      <c r="AL45" s="34"/>
      <c r="AM45" s="34"/>
      <c r="AN45" s="35">
        <v>3.8100000000000002E-2</v>
      </c>
      <c r="AO45" s="35">
        <v>8.2100000000000006E-2</v>
      </c>
      <c r="AP45" s="35">
        <v>0.10390000000000001</v>
      </c>
      <c r="AQ45" s="35">
        <v>5.2600000000000001E-2</v>
      </c>
      <c r="AR45" s="35">
        <v>2.52E-2</v>
      </c>
      <c r="AS45" s="35">
        <v>0.25540000000000002</v>
      </c>
      <c r="AT45" s="35">
        <v>0.2087</v>
      </c>
      <c r="AU45" s="35">
        <v>0.2334</v>
      </c>
      <c r="AV45" s="34"/>
      <c r="AW45" s="34"/>
      <c r="AX45" s="9"/>
      <c r="AY45" s="9"/>
      <c r="AZ45" s="34"/>
      <c r="BA45" s="9"/>
      <c r="BB45" s="34"/>
      <c r="BC45" s="34"/>
      <c r="BD45" s="34"/>
      <c r="BE45" s="9"/>
      <c r="BF45" s="9"/>
      <c r="BG45" s="31" t="s">
        <v>54</v>
      </c>
      <c r="BH45" s="31" t="s">
        <v>54</v>
      </c>
      <c r="BI45" s="31" t="s">
        <v>54</v>
      </c>
      <c r="BJ45" s="31" t="s">
        <v>54</v>
      </c>
      <c r="BK45" s="31" t="s">
        <v>54</v>
      </c>
      <c r="BL45" s="30">
        <v>77</v>
      </c>
      <c r="BM45" s="30">
        <v>3</v>
      </c>
    </row>
    <row r="46" spans="1:65" x14ac:dyDescent="0.2">
      <c r="A46" s="30" t="s">
        <v>56</v>
      </c>
      <c r="B46" s="36">
        <v>15.099</v>
      </c>
      <c r="C46" s="36">
        <v>44.972000000000001</v>
      </c>
      <c r="D46" s="32">
        <v>2734</v>
      </c>
      <c r="F46" s="33" t="s">
        <v>51</v>
      </c>
      <c r="G46" s="30" t="s">
        <v>52</v>
      </c>
      <c r="H46" s="38" t="s">
        <v>59</v>
      </c>
      <c r="J46" s="9">
        <v>88.549337260677461</v>
      </c>
      <c r="K46" s="9">
        <v>10.603829160530188</v>
      </c>
      <c r="L46" s="9">
        <v>0</v>
      </c>
      <c r="M46" s="9">
        <v>0.846833578792342</v>
      </c>
      <c r="N46" s="9">
        <v>0</v>
      </c>
      <c r="O46" s="6"/>
      <c r="P46" s="13"/>
      <c r="Q46" s="13"/>
      <c r="R46" s="13"/>
      <c r="S46" s="13"/>
      <c r="T46" s="13"/>
      <c r="U46" s="13"/>
      <c r="V46" s="9"/>
      <c r="W46" s="34"/>
      <c r="X46" s="34"/>
      <c r="Y46" s="34"/>
      <c r="Z46" s="34"/>
      <c r="AA46" s="34"/>
      <c r="AB46" s="9"/>
      <c r="AC46" s="34"/>
      <c r="AD46" s="34"/>
      <c r="AE46" s="9"/>
      <c r="AF46" s="34"/>
      <c r="AG46" s="34"/>
      <c r="AH46" s="34"/>
      <c r="AI46" s="34"/>
      <c r="AJ46" s="34"/>
      <c r="AK46" s="9"/>
      <c r="AL46" s="34"/>
      <c r="AM46" s="34"/>
      <c r="AN46" s="35"/>
      <c r="AO46" s="35"/>
      <c r="AP46" s="35"/>
      <c r="AQ46" s="35"/>
      <c r="AR46" s="35"/>
      <c r="AS46" s="35"/>
      <c r="AT46" s="35"/>
      <c r="AU46" s="35"/>
      <c r="AV46" s="34"/>
      <c r="AW46" s="34"/>
      <c r="AX46" s="9"/>
      <c r="AY46" s="9"/>
      <c r="AZ46" s="34"/>
      <c r="BA46" s="9"/>
      <c r="BB46" s="34"/>
      <c r="BC46" s="34"/>
      <c r="BD46" s="34"/>
      <c r="BE46" s="9"/>
      <c r="BF46" s="9"/>
      <c r="BG46" s="31" t="s">
        <v>54</v>
      </c>
      <c r="BH46" s="31" t="s">
        <v>54</v>
      </c>
      <c r="BI46" s="31" t="s">
        <v>54</v>
      </c>
      <c r="BJ46" s="31" t="s">
        <v>54</v>
      </c>
      <c r="BK46" s="31" t="s">
        <v>54</v>
      </c>
      <c r="BL46" s="30">
        <v>77</v>
      </c>
      <c r="BM46" s="30">
        <v>6</v>
      </c>
    </row>
    <row r="47" spans="1:65" x14ac:dyDescent="0.2">
      <c r="A47" s="30" t="s">
        <v>56</v>
      </c>
      <c r="B47" s="36">
        <v>15.099</v>
      </c>
      <c r="C47" s="36">
        <v>44.972000000000001</v>
      </c>
      <c r="D47" s="32">
        <v>2734</v>
      </c>
      <c r="F47" s="33" t="s">
        <v>51</v>
      </c>
      <c r="G47" s="30" t="s">
        <v>52</v>
      </c>
      <c r="H47" s="30" t="s">
        <v>53</v>
      </c>
      <c r="J47" s="9"/>
      <c r="K47" s="9"/>
      <c r="L47" s="9"/>
      <c r="M47" s="9"/>
      <c r="N47" s="9"/>
      <c r="O47" s="9">
        <v>41.85</v>
      </c>
      <c r="P47" s="34">
        <v>8</v>
      </c>
      <c r="Q47" s="34">
        <v>0.12</v>
      </c>
      <c r="R47" s="34">
        <v>49.48</v>
      </c>
      <c r="S47" s="34">
        <v>0.08</v>
      </c>
      <c r="T47" s="34">
        <v>0.35</v>
      </c>
      <c r="U47" s="9">
        <v>91.681662677186296</v>
      </c>
      <c r="V47" s="9">
        <v>56.4</v>
      </c>
      <c r="W47" s="34">
        <v>0.06</v>
      </c>
      <c r="X47" s="34">
        <v>2.19</v>
      </c>
      <c r="Y47" s="34">
        <v>0.72</v>
      </c>
      <c r="Z47" s="34">
        <v>5.48</v>
      </c>
      <c r="AA47" s="34">
        <v>0.14000000000000001</v>
      </c>
      <c r="AB47" s="9">
        <v>31.41</v>
      </c>
      <c r="AC47" s="34">
        <v>1.42</v>
      </c>
      <c r="AD47" s="34">
        <v>7.0000000000000007E-2</v>
      </c>
      <c r="AE47" s="9">
        <v>53.81</v>
      </c>
      <c r="AF47" s="34">
        <v>0.08</v>
      </c>
      <c r="AG47" s="34">
        <v>2.4300000000000002</v>
      </c>
      <c r="AH47" s="34">
        <v>1.29</v>
      </c>
      <c r="AI47" s="34">
        <v>1.72</v>
      </c>
      <c r="AJ47" s="34">
        <v>0.13</v>
      </c>
      <c r="AK47" s="9">
        <v>16.489999999999998</v>
      </c>
      <c r="AL47" s="34">
        <v>22.27</v>
      </c>
      <c r="AM47" s="34">
        <v>0.75</v>
      </c>
      <c r="AN47" s="35"/>
      <c r="AO47" s="35"/>
      <c r="AP47" s="35"/>
      <c r="AQ47" s="35"/>
      <c r="AR47" s="35"/>
      <c r="AS47" s="35"/>
      <c r="AT47" s="35"/>
      <c r="AU47" s="35"/>
      <c r="AV47" s="34">
        <v>0.12</v>
      </c>
      <c r="AW47" s="34">
        <v>0.1</v>
      </c>
      <c r="AX47" s="9">
        <v>22.36</v>
      </c>
      <c r="AY47" s="9">
        <v>48.52</v>
      </c>
      <c r="AZ47" s="34">
        <v>-0.39</v>
      </c>
      <c r="BA47" s="9">
        <v>14.14</v>
      </c>
      <c r="BB47" s="34">
        <v>0.22</v>
      </c>
      <c r="BC47" s="34">
        <v>13.79</v>
      </c>
      <c r="BD47" s="34"/>
      <c r="BE47" s="9">
        <v>63.475460209362801</v>
      </c>
      <c r="BF47" s="9">
        <v>59.268464533792447</v>
      </c>
      <c r="BG47" s="31" t="s">
        <v>54</v>
      </c>
      <c r="BH47" s="31" t="s">
        <v>54</v>
      </c>
      <c r="BI47" s="31" t="s">
        <v>54</v>
      </c>
      <c r="BJ47" s="31" t="s">
        <v>54</v>
      </c>
      <c r="BK47" s="31" t="s">
        <v>54</v>
      </c>
      <c r="BL47" s="30">
        <v>77</v>
      </c>
      <c r="BM47" s="30">
        <v>7</v>
      </c>
    </row>
    <row r="48" spans="1:65" x14ac:dyDescent="0.2">
      <c r="A48" s="30" t="s">
        <v>56</v>
      </c>
      <c r="B48" s="36">
        <v>15.099</v>
      </c>
      <c r="C48" s="36">
        <v>44.972000000000001</v>
      </c>
      <c r="D48" s="32">
        <v>2734</v>
      </c>
      <c r="F48" s="33" t="s">
        <v>51</v>
      </c>
      <c r="G48" s="30" t="s">
        <v>52</v>
      </c>
      <c r="H48" s="38" t="s">
        <v>59</v>
      </c>
      <c r="J48" s="9">
        <v>75.104841784216546</v>
      </c>
      <c r="K48" s="9">
        <v>24.361418223408311</v>
      </c>
      <c r="L48" s="9">
        <v>0</v>
      </c>
      <c r="M48" s="9">
        <v>0.53373999237514302</v>
      </c>
      <c r="N48" s="9">
        <v>0</v>
      </c>
      <c r="O48" s="9"/>
      <c r="P48" s="34"/>
      <c r="Q48" s="34"/>
      <c r="R48" s="34"/>
      <c r="S48" s="34"/>
      <c r="T48" s="34"/>
      <c r="U48" s="9"/>
      <c r="V48" s="9"/>
      <c r="W48" s="34"/>
      <c r="X48" s="34"/>
      <c r="Y48" s="34"/>
      <c r="Z48" s="34"/>
      <c r="AA48" s="34"/>
      <c r="AB48" s="9"/>
      <c r="AC48" s="34"/>
      <c r="AD48" s="34"/>
      <c r="AE48" s="9"/>
      <c r="AF48" s="34"/>
      <c r="AG48" s="34"/>
      <c r="AH48" s="34"/>
      <c r="AI48" s="34"/>
      <c r="AJ48" s="34"/>
      <c r="AK48" s="9"/>
      <c r="AL48" s="34"/>
      <c r="AM48" s="34"/>
      <c r="AN48" s="35"/>
      <c r="AO48" s="35"/>
      <c r="AP48" s="35"/>
      <c r="AQ48" s="35"/>
      <c r="AR48" s="35"/>
      <c r="AS48" s="35"/>
      <c r="AT48" s="35"/>
      <c r="AU48" s="35"/>
      <c r="AV48" s="34"/>
      <c r="AW48" s="34"/>
      <c r="AX48" s="9"/>
      <c r="AY48" s="9"/>
      <c r="AZ48" s="34"/>
      <c r="BA48" s="9"/>
      <c r="BB48" s="34"/>
      <c r="BC48" s="34"/>
      <c r="BD48" s="34"/>
      <c r="BE48" s="9"/>
      <c r="BF48" s="9"/>
      <c r="BG48" s="31" t="s">
        <v>54</v>
      </c>
      <c r="BH48" s="31" t="s">
        <v>54</v>
      </c>
      <c r="BI48" s="31" t="s">
        <v>54</v>
      </c>
      <c r="BJ48" s="31" t="s">
        <v>54</v>
      </c>
      <c r="BK48" s="31" t="s">
        <v>54</v>
      </c>
      <c r="BL48" s="30">
        <v>77</v>
      </c>
      <c r="BM48" s="30">
        <v>10</v>
      </c>
    </row>
    <row r="49" spans="1:66" x14ac:dyDescent="0.2">
      <c r="A49" s="30" t="s">
        <v>56</v>
      </c>
      <c r="B49" s="36">
        <v>15.099</v>
      </c>
      <c r="C49" s="36">
        <v>44.972000000000001</v>
      </c>
      <c r="D49" s="32">
        <v>2734</v>
      </c>
      <c r="F49" s="33" t="s">
        <v>51</v>
      </c>
      <c r="G49" s="30" t="s">
        <v>52</v>
      </c>
      <c r="H49" s="38" t="s">
        <v>59</v>
      </c>
      <c r="J49" s="9">
        <v>87.310003534817966</v>
      </c>
      <c r="K49" s="9">
        <v>11.983032873807</v>
      </c>
      <c r="L49" s="9">
        <v>0</v>
      </c>
      <c r="M49" s="9">
        <v>0.70696359137504405</v>
      </c>
      <c r="N49" s="9">
        <v>0</v>
      </c>
      <c r="O49" s="6"/>
      <c r="P49" s="13"/>
      <c r="Q49" s="13"/>
      <c r="R49" s="13"/>
      <c r="S49" s="13"/>
      <c r="T49" s="13"/>
      <c r="U49" s="13"/>
      <c r="V49" s="9"/>
      <c r="W49" s="34"/>
      <c r="X49" s="34"/>
      <c r="Y49" s="34"/>
      <c r="Z49" s="34"/>
      <c r="AA49" s="34"/>
      <c r="AB49" s="9"/>
      <c r="AC49" s="34"/>
      <c r="AD49" s="34"/>
      <c r="AE49" s="9"/>
      <c r="AF49" s="34"/>
      <c r="AG49" s="34"/>
      <c r="AH49" s="34"/>
      <c r="AI49" s="34"/>
      <c r="AJ49" s="34"/>
      <c r="AK49" s="9"/>
      <c r="AL49" s="34"/>
      <c r="AM49" s="34"/>
      <c r="AN49" s="35">
        <v>0.36270000000000002</v>
      </c>
      <c r="AO49" s="35">
        <v>0.37059999999999998</v>
      </c>
      <c r="AP49" s="35">
        <v>0.42959999999999998</v>
      </c>
      <c r="AQ49" s="35">
        <v>0.30630000000000002</v>
      </c>
      <c r="AR49" s="35">
        <v>0.1108</v>
      </c>
      <c r="AS49" s="35">
        <v>0.34989999999999999</v>
      </c>
      <c r="AT49" s="35">
        <v>0.23519999999999999</v>
      </c>
      <c r="AU49" s="35">
        <v>0.30480000000000002</v>
      </c>
      <c r="AV49" s="34"/>
      <c r="AW49" s="34"/>
      <c r="AX49" s="9"/>
      <c r="AY49" s="9"/>
      <c r="AZ49" s="34"/>
      <c r="BA49" s="9"/>
      <c r="BB49" s="34"/>
      <c r="BC49" s="34"/>
      <c r="BD49" s="34"/>
      <c r="BE49" s="9"/>
      <c r="BF49" s="9"/>
      <c r="BG49" s="31" t="s">
        <v>54</v>
      </c>
      <c r="BH49" s="31" t="s">
        <v>54</v>
      </c>
      <c r="BI49" s="31" t="s">
        <v>54</v>
      </c>
      <c r="BJ49" s="31" t="s">
        <v>54</v>
      </c>
      <c r="BK49" s="31" t="s">
        <v>54</v>
      </c>
      <c r="BL49" s="30">
        <v>77</v>
      </c>
      <c r="BM49" s="30">
        <v>19</v>
      </c>
    </row>
    <row r="50" spans="1:66" x14ac:dyDescent="0.2">
      <c r="A50" s="30" t="s">
        <v>56</v>
      </c>
      <c r="B50" s="36">
        <v>15.099</v>
      </c>
      <c r="C50" s="36">
        <v>44.972000000000001</v>
      </c>
      <c r="D50" s="32">
        <v>2734</v>
      </c>
      <c r="F50" s="33" t="s">
        <v>51</v>
      </c>
      <c r="G50" s="30" t="s">
        <v>52</v>
      </c>
      <c r="H50" s="38" t="s">
        <v>59</v>
      </c>
      <c r="J50" s="9">
        <v>79.856386999244137</v>
      </c>
      <c r="K50" s="9">
        <v>19.652305366591083</v>
      </c>
      <c r="L50" s="9">
        <v>3.7792894935752101E-2</v>
      </c>
      <c r="M50" s="9">
        <v>0.45351473922902502</v>
      </c>
      <c r="N50" s="9">
        <v>0</v>
      </c>
      <c r="O50" s="6"/>
      <c r="P50" s="13"/>
      <c r="Q50" s="13"/>
      <c r="R50" s="13"/>
      <c r="S50" s="13"/>
      <c r="T50" s="13"/>
      <c r="U50" s="6"/>
      <c r="V50" s="9">
        <v>56.62</v>
      </c>
      <c r="W50" s="34">
        <v>0.05</v>
      </c>
      <c r="X50" s="34">
        <v>2.75</v>
      </c>
      <c r="Y50" s="34">
        <v>0.78</v>
      </c>
      <c r="Z50" s="34">
        <v>5.36</v>
      </c>
      <c r="AA50" s="34">
        <v>0.14000000000000001</v>
      </c>
      <c r="AB50" s="9">
        <v>32.090000000000003</v>
      </c>
      <c r="AC50" s="34">
        <v>1.31</v>
      </c>
      <c r="AD50" s="34">
        <v>0.04</v>
      </c>
      <c r="AE50" s="9"/>
      <c r="AF50" s="34"/>
      <c r="AG50" s="34"/>
      <c r="AH50" s="34"/>
      <c r="AI50" s="34"/>
      <c r="AJ50" s="34"/>
      <c r="AK50" s="9"/>
      <c r="AL50" s="34"/>
      <c r="AM50" s="34"/>
      <c r="AN50" s="35"/>
      <c r="AO50" s="35"/>
      <c r="AP50" s="35"/>
      <c r="AQ50" s="35"/>
      <c r="AR50" s="35"/>
      <c r="AS50" s="35"/>
      <c r="AT50" s="35"/>
      <c r="AU50" s="35"/>
      <c r="AV50" s="34"/>
      <c r="AW50" s="34"/>
      <c r="AX50" s="9"/>
      <c r="AY50" s="9"/>
      <c r="AZ50" s="34"/>
      <c r="BA50" s="9"/>
      <c r="BB50" s="34"/>
      <c r="BC50" s="34"/>
      <c r="BD50" s="34"/>
      <c r="BE50" s="9"/>
      <c r="BF50" s="9"/>
      <c r="BG50" s="31" t="s">
        <v>54</v>
      </c>
      <c r="BH50" s="31" t="s">
        <v>54</v>
      </c>
      <c r="BI50" s="31" t="s">
        <v>54</v>
      </c>
      <c r="BJ50" s="31" t="s">
        <v>54</v>
      </c>
      <c r="BK50" s="31" t="s">
        <v>54</v>
      </c>
      <c r="BL50" s="30">
        <v>77</v>
      </c>
      <c r="BM50" s="30">
        <v>23</v>
      </c>
    </row>
    <row r="51" spans="1:66" x14ac:dyDescent="0.2">
      <c r="A51" s="30" t="s">
        <v>56</v>
      </c>
      <c r="B51" s="36">
        <v>15.099</v>
      </c>
      <c r="C51" s="36">
        <v>44.972000000000001</v>
      </c>
      <c r="D51" s="32">
        <v>2734</v>
      </c>
      <c r="F51" s="33" t="s">
        <v>51</v>
      </c>
      <c r="G51" s="30" t="s">
        <v>52</v>
      </c>
      <c r="H51" s="30" t="s">
        <v>53</v>
      </c>
      <c r="J51" s="9"/>
      <c r="K51" s="9"/>
      <c r="L51" s="9"/>
      <c r="M51" s="9"/>
      <c r="N51" s="9"/>
      <c r="O51" s="9">
        <v>41.89</v>
      </c>
      <c r="P51" s="34">
        <v>7.83</v>
      </c>
      <c r="Q51" s="34">
        <v>0.13</v>
      </c>
      <c r="R51" s="34">
        <v>49.6</v>
      </c>
      <c r="S51" s="34">
        <v>0.09</v>
      </c>
      <c r="T51" s="34">
        <v>0.39</v>
      </c>
      <c r="U51" s="9">
        <v>91.862136888132227</v>
      </c>
      <c r="V51" s="9"/>
      <c r="W51" s="34"/>
      <c r="X51" s="34"/>
      <c r="Y51" s="34"/>
      <c r="Z51" s="34"/>
      <c r="AA51" s="34"/>
      <c r="AB51" s="9"/>
      <c r="AC51" s="34"/>
      <c r="AD51" s="34"/>
      <c r="AE51" s="9">
        <v>53.28</v>
      </c>
      <c r="AF51" s="34">
        <v>0.1</v>
      </c>
      <c r="AG51" s="34">
        <v>3.18</v>
      </c>
      <c r="AH51" s="34">
        <v>1.1599999999999999</v>
      </c>
      <c r="AI51" s="34">
        <v>2.48</v>
      </c>
      <c r="AJ51" s="34">
        <v>0.09</v>
      </c>
      <c r="AK51" s="9">
        <v>17.02</v>
      </c>
      <c r="AL51" s="34">
        <v>21.3</v>
      </c>
      <c r="AM51" s="34">
        <v>0.32</v>
      </c>
      <c r="AN51" s="35"/>
      <c r="AO51" s="35"/>
      <c r="AP51" s="35"/>
      <c r="AQ51" s="35"/>
      <c r="AR51" s="35"/>
      <c r="AS51" s="35"/>
      <c r="AT51" s="35"/>
      <c r="AU51" s="35"/>
      <c r="AV51" s="34"/>
      <c r="AW51" s="34"/>
      <c r="AX51" s="9"/>
      <c r="AY51" s="9"/>
      <c r="AZ51" s="34"/>
      <c r="BA51" s="9"/>
      <c r="BB51" s="34"/>
      <c r="BC51" s="34"/>
      <c r="BD51" s="34"/>
      <c r="BE51" s="9"/>
      <c r="BF51" s="9"/>
      <c r="BG51" s="31" t="s">
        <v>54</v>
      </c>
      <c r="BH51" s="31" t="s">
        <v>54</v>
      </c>
      <c r="BI51" s="31" t="s">
        <v>54</v>
      </c>
      <c r="BJ51" s="31" t="s">
        <v>54</v>
      </c>
      <c r="BK51" s="31" t="s">
        <v>54</v>
      </c>
      <c r="BL51" s="30">
        <v>77</v>
      </c>
      <c r="BM51" s="30">
        <v>29</v>
      </c>
    </row>
    <row r="52" spans="1:66" x14ac:dyDescent="0.2">
      <c r="A52" s="30" t="s">
        <v>56</v>
      </c>
      <c r="B52" s="36">
        <v>15.099</v>
      </c>
      <c r="C52" s="36">
        <v>44.972000000000001</v>
      </c>
      <c r="D52" s="32">
        <v>2734</v>
      </c>
      <c r="F52" s="33" t="s">
        <v>51</v>
      </c>
      <c r="G52" s="30" t="s">
        <v>52</v>
      </c>
      <c r="H52" s="38" t="s">
        <v>59</v>
      </c>
      <c r="J52" s="9">
        <v>90.923256719906504</v>
      </c>
      <c r="K52" s="9">
        <v>8.920919361121932</v>
      </c>
      <c r="L52" s="9">
        <v>0</v>
      </c>
      <c r="M52" s="9">
        <v>0.155823918971562</v>
      </c>
      <c r="N52" s="9">
        <v>0</v>
      </c>
      <c r="O52" s="6"/>
      <c r="P52" s="13"/>
      <c r="Q52" s="13"/>
      <c r="R52" s="13"/>
      <c r="S52" s="13"/>
      <c r="T52" s="13"/>
      <c r="U52" s="13"/>
      <c r="V52" s="9"/>
      <c r="W52" s="34"/>
      <c r="X52" s="34"/>
      <c r="Y52" s="34"/>
      <c r="Z52" s="34"/>
      <c r="AA52" s="34"/>
      <c r="AB52" s="9"/>
      <c r="AC52" s="34"/>
      <c r="AD52" s="34"/>
      <c r="AE52" s="9"/>
      <c r="AF52" s="34"/>
      <c r="AG52" s="34"/>
      <c r="AH52" s="34"/>
      <c r="AI52" s="34"/>
      <c r="AJ52" s="34"/>
      <c r="AK52" s="9"/>
      <c r="AL52" s="34"/>
      <c r="AM52" s="34"/>
      <c r="AN52" s="35"/>
      <c r="AO52" s="35"/>
      <c r="AP52" s="35"/>
      <c r="AQ52" s="35"/>
      <c r="AR52" s="35"/>
      <c r="AS52" s="35"/>
      <c r="AT52" s="35"/>
      <c r="AU52" s="35"/>
      <c r="AV52" s="34"/>
      <c r="AW52" s="34"/>
      <c r="AX52" s="9"/>
      <c r="AY52" s="9"/>
      <c r="AZ52" s="34"/>
      <c r="BA52" s="9"/>
      <c r="BB52" s="34"/>
      <c r="BC52" s="34"/>
      <c r="BD52" s="34"/>
      <c r="BE52" s="9"/>
      <c r="BF52" s="9"/>
      <c r="BG52" s="31" t="s">
        <v>54</v>
      </c>
      <c r="BH52" s="31" t="s">
        <v>54</v>
      </c>
      <c r="BI52" s="31" t="s">
        <v>54</v>
      </c>
      <c r="BJ52" s="31" t="s">
        <v>54</v>
      </c>
      <c r="BK52" s="31" t="s">
        <v>54</v>
      </c>
      <c r="BL52" s="30">
        <v>77</v>
      </c>
      <c r="BM52" s="30">
        <v>31</v>
      </c>
    </row>
    <row r="53" spans="1:66" x14ac:dyDescent="0.2">
      <c r="A53" s="30" t="s">
        <v>56</v>
      </c>
      <c r="B53" s="36">
        <v>15.099</v>
      </c>
      <c r="C53" s="36">
        <v>44.972000000000001</v>
      </c>
      <c r="D53" s="32">
        <v>2734</v>
      </c>
      <c r="F53" s="33" t="s">
        <v>51</v>
      </c>
      <c r="G53" s="30" t="s">
        <v>52</v>
      </c>
      <c r="H53" s="38" t="s">
        <v>59</v>
      </c>
      <c r="J53" s="9"/>
      <c r="K53" s="9"/>
      <c r="L53" s="9"/>
      <c r="M53" s="9"/>
      <c r="N53" s="9"/>
      <c r="O53" s="9"/>
      <c r="P53" s="34"/>
      <c r="Q53" s="34"/>
      <c r="R53" s="34"/>
      <c r="S53" s="34"/>
      <c r="T53" s="34"/>
      <c r="U53" s="9"/>
      <c r="V53" s="9"/>
      <c r="W53" s="34"/>
      <c r="X53" s="34"/>
      <c r="Y53" s="34"/>
      <c r="Z53" s="34"/>
      <c r="AA53" s="34"/>
      <c r="AB53" s="9"/>
      <c r="AC53" s="34"/>
      <c r="AD53" s="34"/>
      <c r="AE53" s="9"/>
      <c r="AF53" s="34"/>
      <c r="AG53" s="34"/>
      <c r="AH53" s="34"/>
      <c r="AI53" s="34"/>
      <c r="AJ53" s="34"/>
      <c r="AK53" s="9"/>
      <c r="AL53" s="34"/>
      <c r="AM53" s="34"/>
      <c r="AN53" s="35">
        <v>2.29E-2</v>
      </c>
      <c r="AO53" s="35">
        <v>4.9099999999999998E-2</v>
      </c>
      <c r="AP53" s="35">
        <v>5.4600000000000003E-2</v>
      </c>
      <c r="AQ53" s="35">
        <v>2.7799999999999998E-2</v>
      </c>
      <c r="AR53" s="35">
        <v>3.2199999999999999E-2</v>
      </c>
      <c r="AS53" s="35">
        <v>0.30690000000000001</v>
      </c>
      <c r="AT53" s="35">
        <v>0.24809999999999999</v>
      </c>
      <c r="AU53" s="35">
        <v>0.23039999999999999</v>
      </c>
      <c r="AV53" s="34"/>
      <c r="AW53" s="34"/>
      <c r="AX53" s="9"/>
      <c r="AY53" s="9"/>
      <c r="AZ53" s="34"/>
      <c r="BA53" s="9"/>
      <c r="BB53" s="34"/>
      <c r="BC53" s="34"/>
      <c r="BD53" s="34"/>
      <c r="BE53" s="9"/>
      <c r="BF53" s="9"/>
      <c r="BG53" s="31" t="s">
        <v>54</v>
      </c>
      <c r="BH53" s="31" t="s">
        <v>54</v>
      </c>
      <c r="BI53" s="31" t="s">
        <v>54</v>
      </c>
      <c r="BJ53" s="31" t="s">
        <v>54</v>
      </c>
      <c r="BK53" s="31" t="s">
        <v>54</v>
      </c>
      <c r="BL53" s="30">
        <v>77</v>
      </c>
      <c r="BM53" s="30">
        <v>36</v>
      </c>
    </row>
    <row r="54" spans="1:66" x14ac:dyDescent="0.2">
      <c r="A54" s="30" t="s">
        <v>56</v>
      </c>
      <c r="B54" s="36">
        <v>15.099</v>
      </c>
      <c r="C54" s="36">
        <v>44.972000000000001</v>
      </c>
      <c r="D54" s="32">
        <v>2734</v>
      </c>
      <c r="F54" s="33" t="s">
        <v>51</v>
      </c>
      <c r="G54" s="30" t="s">
        <v>52</v>
      </c>
      <c r="H54" s="38" t="s">
        <v>59</v>
      </c>
      <c r="J54" s="9"/>
      <c r="K54" s="9"/>
      <c r="L54" s="9"/>
      <c r="M54" s="9"/>
      <c r="N54" s="9"/>
      <c r="O54" s="9"/>
      <c r="P54" s="34"/>
      <c r="Q54" s="34"/>
      <c r="R54" s="34"/>
      <c r="S54" s="34"/>
      <c r="T54" s="34"/>
      <c r="U54" s="9"/>
      <c r="V54" s="9"/>
      <c r="W54" s="34"/>
      <c r="X54" s="34"/>
      <c r="Y54" s="34"/>
      <c r="Z54" s="34"/>
      <c r="AA54" s="34"/>
      <c r="AB54" s="9"/>
      <c r="AC54" s="34"/>
      <c r="AD54" s="34"/>
      <c r="AE54" s="9"/>
      <c r="AF54" s="34"/>
      <c r="AG54" s="34"/>
      <c r="AH54" s="34"/>
      <c r="AI54" s="34"/>
      <c r="AJ54" s="34"/>
      <c r="AK54" s="9"/>
      <c r="AL54" s="34"/>
      <c r="AM54" s="34"/>
      <c r="AN54" s="35">
        <v>4.5499999999999999E-2</v>
      </c>
      <c r="AO54" s="35">
        <v>0.22750000000000001</v>
      </c>
      <c r="AP54" s="35">
        <v>0.26090000000000002</v>
      </c>
      <c r="AQ54" s="35">
        <v>0.2059</v>
      </c>
      <c r="AR54" s="35">
        <v>5.8200000000000002E-2</v>
      </c>
      <c r="AS54" s="35">
        <v>0.40029999999999999</v>
      </c>
      <c r="AT54" s="35">
        <v>0.2311</v>
      </c>
      <c r="AU54" s="35">
        <v>0.2482</v>
      </c>
      <c r="AV54" s="34"/>
      <c r="AW54" s="34"/>
      <c r="AX54" s="9"/>
      <c r="AY54" s="9"/>
      <c r="AZ54" s="34"/>
      <c r="BA54" s="9"/>
      <c r="BB54" s="34"/>
      <c r="BC54" s="34"/>
      <c r="BD54" s="34"/>
      <c r="BE54" s="9"/>
      <c r="BF54" s="9"/>
      <c r="BG54" s="31" t="s">
        <v>54</v>
      </c>
      <c r="BH54" s="31" t="s">
        <v>54</v>
      </c>
      <c r="BI54" s="31" t="s">
        <v>54</v>
      </c>
      <c r="BJ54" s="31" t="s">
        <v>54</v>
      </c>
      <c r="BK54" s="31" t="s">
        <v>54</v>
      </c>
      <c r="BL54" s="30">
        <v>77</v>
      </c>
      <c r="BM54" s="30">
        <v>38</v>
      </c>
    </row>
    <row r="55" spans="1:66" x14ac:dyDescent="0.2">
      <c r="A55" s="30" t="s">
        <v>56</v>
      </c>
      <c r="B55" s="36">
        <v>15.099</v>
      </c>
      <c r="C55" s="36">
        <v>44.972000000000001</v>
      </c>
      <c r="D55" s="32">
        <v>2734</v>
      </c>
      <c r="F55" s="33" t="s">
        <v>51</v>
      </c>
      <c r="G55" s="30" t="s">
        <v>52</v>
      </c>
      <c r="H55" s="38" t="s">
        <v>59</v>
      </c>
      <c r="J55" s="9">
        <v>79.008882655446442</v>
      </c>
      <c r="K55" s="9">
        <v>20.897615708274891</v>
      </c>
      <c r="L55" s="9">
        <v>0</v>
      </c>
      <c r="M55" s="9">
        <v>9.3501636278634906E-2</v>
      </c>
      <c r="N55" s="9">
        <v>0</v>
      </c>
      <c r="O55" s="9"/>
      <c r="P55" s="34"/>
      <c r="Q55" s="34"/>
      <c r="R55" s="34"/>
      <c r="S55" s="34"/>
      <c r="T55" s="34"/>
      <c r="U55" s="9"/>
      <c r="V55" s="9"/>
      <c r="W55" s="34"/>
      <c r="X55" s="34"/>
      <c r="Y55" s="34"/>
      <c r="Z55" s="34"/>
      <c r="AA55" s="34"/>
      <c r="AB55" s="9"/>
      <c r="AC55" s="34"/>
      <c r="AD55" s="34"/>
      <c r="AE55" s="9"/>
      <c r="AF55" s="34"/>
      <c r="AG55" s="34"/>
      <c r="AH55" s="34"/>
      <c r="AI55" s="34"/>
      <c r="AJ55" s="34"/>
      <c r="AK55" s="9"/>
      <c r="AL55" s="34"/>
      <c r="AM55" s="34"/>
      <c r="AN55" s="35"/>
      <c r="AO55" s="35"/>
      <c r="AP55" s="35"/>
      <c r="AQ55" s="35"/>
      <c r="AR55" s="35"/>
      <c r="AS55" s="35"/>
      <c r="AT55" s="35"/>
      <c r="AU55" s="35"/>
      <c r="AV55" s="34"/>
      <c r="AW55" s="34"/>
      <c r="AX55" s="9"/>
      <c r="AY55" s="9"/>
      <c r="AZ55" s="34"/>
      <c r="BA55" s="9"/>
      <c r="BB55" s="34"/>
      <c r="BC55" s="34"/>
      <c r="BD55" s="34"/>
      <c r="BE55" s="9"/>
      <c r="BF55" s="9"/>
      <c r="BG55" s="31" t="s">
        <v>54</v>
      </c>
      <c r="BH55" s="31" t="s">
        <v>54</v>
      </c>
      <c r="BI55" s="31" t="s">
        <v>54</v>
      </c>
      <c r="BJ55" s="31" t="s">
        <v>54</v>
      </c>
      <c r="BK55" s="31" t="s">
        <v>54</v>
      </c>
      <c r="BL55" s="30">
        <v>77</v>
      </c>
      <c r="BM55" s="30">
        <v>39</v>
      </c>
    </row>
    <row r="56" spans="1:66" x14ac:dyDescent="0.2">
      <c r="A56" s="30" t="s">
        <v>56</v>
      </c>
      <c r="B56" s="36">
        <v>15.099</v>
      </c>
      <c r="C56" s="36">
        <v>44.972000000000001</v>
      </c>
      <c r="D56" s="32">
        <v>2734</v>
      </c>
      <c r="F56" s="33" t="s">
        <v>51</v>
      </c>
      <c r="G56" s="30" t="s">
        <v>52</v>
      </c>
      <c r="H56" s="30" t="s">
        <v>53</v>
      </c>
      <c r="J56" s="9"/>
      <c r="K56" s="9"/>
      <c r="L56" s="9"/>
      <c r="M56" s="9"/>
      <c r="N56" s="9"/>
      <c r="O56" s="9">
        <v>41.46</v>
      </c>
      <c r="P56" s="34">
        <v>8.42</v>
      </c>
      <c r="Q56" s="34">
        <v>0.12</v>
      </c>
      <c r="R56" s="34">
        <v>49.45</v>
      </c>
      <c r="S56" s="34">
        <v>7.0000000000000007E-2</v>
      </c>
      <c r="T56" s="34">
        <v>0.34</v>
      </c>
      <c r="U56" s="9">
        <v>91.278191015083479</v>
      </c>
      <c r="V56" s="9">
        <v>56.25</v>
      </c>
      <c r="W56" s="34">
        <v>0.05</v>
      </c>
      <c r="X56" s="34">
        <v>1.64</v>
      </c>
      <c r="Y56" s="34">
        <v>0.45</v>
      </c>
      <c r="Z56" s="34">
        <v>5.88</v>
      </c>
      <c r="AA56" s="34">
        <v>0.13</v>
      </c>
      <c r="AB56" s="9">
        <v>34.299999999999997</v>
      </c>
      <c r="AC56" s="34">
        <v>0.96</v>
      </c>
      <c r="AD56" s="34">
        <v>0.04</v>
      </c>
      <c r="AE56" s="9">
        <v>53.92</v>
      </c>
      <c r="AF56" s="34">
        <v>7.0000000000000007E-2</v>
      </c>
      <c r="AG56" s="34">
        <v>1.85</v>
      </c>
      <c r="AH56" s="34">
        <v>0.89</v>
      </c>
      <c r="AI56" s="34">
        <v>2.1</v>
      </c>
      <c r="AJ56" s="34">
        <v>0.08</v>
      </c>
      <c r="AK56" s="9">
        <v>17.73</v>
      </c>
      <c r="AL56" s="34">
        <v>22.81</v>
      </c>
      <c r="AM56" s="34">
        <v>0.46</v>
      </c>
      <c r="AN56" s="35"/>
      <c r="AO56" s="35"/>
      <c r="AP56" s="35"/>
      <c r="AQ56" s="35"/>
      <c r="AR56" s="35"/>
      <c r="AS56" s="35"/>
      <c r="AT56" s="35"/>
      <c r="AU56" s="35"/>
      <c r="AV56" s="34">
        <v>0.12</v>
      </c>
      <c r="AW56" s="34">
        <v>0.08</v>
      </c>
      <c r="AX56" s="9">
        <v>21.88</v>
      </c>
      <c r="AY56" s="9">
        <v>48.54</v>
      </c>
      <c r="AZ56" s="34">
        <v>-0.52</v>
      </c>
      <c r="BA56" s="9">
        <v>14.86</v>
      </c>
      <c r="BB56" s="34">
        <v>0.19</v>
      </c>
      <c r="BC56" s="34">
        <v>13.15</v>
      </c>
      <c r="BD56" s="34"/>
      <c r="BE56" s="9">
        <v>61.194176592781773</v>
      </c>
      <c r="BF56" s="9">
        <v>59.801174838161607</v>
      </c>
      <c r="BG56" s="31" t="s">
        <v>54</v>
      </c>
      <c r="BH56" s="31" t="s">
        <v>54</v>
      </c>
      <c r="BI56" s="31" t="s">
        <v>54</v>
      </c>
      <c r="BJ56" s="31" t="s">
        <v>54</v>
      </c>
      <c r="BK56" s="31" t="s">
        <v>54</v>
      </c>
      <c r="BL56" s="30">
        <v>77</v>
      </c>
      <c r="BM56" s="30">
        <v>40</v>
      </c>
    </row>
    <row r="57" spans="1:66" x14ac:dyDescent="0.2">
      <c r="A57" s="30" t="s">
        <v>56</v>
      </c>
      <c r="B57" s="36">
        <v>15.099</v>
      </c>
      <c r="C57" s="36">
        <v>44.972000000000001</v>
      </c>
      <c r="D57" s="32">
        <v>2734</v>
      </c>
      <c r="F57" s="33" t="s">
        <v>51</v>
      </c>
      <c r="G57" s="30" t="s">
        <v>52</v>
      </c>
      <c r="H57" s="30" t="s">
        <v>53</v>
      </c>
      <c r="J57" s="9"/>
      <c r="K57" s="9"/>
      <c r="L57" s="9"/>
      <c r="M57" s="9"/>
      <c r="N57" s="9"/>
      <c r="O57" s="9"/>
      <c r="P57" s="34"/>
      <c r="Q57" s="34"/>
      <c r="R57" s="34"/>
      <c r="S57" s="34"/>
      <c r="T57" s="34"/>
      <c r="U57" s="9"/>
      <c r="V57" s="9"/>
      <c r="W57" s="34"/>
      <c r="X57" s="34"/>
      <c r="Y57" s="34"/>
      <c r="Z57" s="34"/>
      <c r="AA57" s="34"/>
      <c r="AB57" s="9"/>
      <c r="AC57" s="34"/>
      <c r="AD57" s="34"/>
      <c r="AE57" s="9"/>
      <c r="AF57" s="34"/>
      <c r="AG57" s="34"/>
      <c r="AH57" s="34"/>
      <c r="AI57" s="34"/>
      <c r="AJ57" s="34"/>
      <c r="AK57" s="9"/>
      <c r="AL57" s="34"/>
      <c r="AM57" s="34"/>
      <c r="AN57" s="35"/>
      <c r="AO57" s="35"/>
      <c r="AP57" s="35"/>
      <c r="AQ57" s="35"/>
      <c r="AR57" s="35"/>
      <c r="AS57" s="35"/>
      <c r="AT57" s="35"/>
      <c r="AU57" s="35"/>
      <c r="AV57" s="34"/>
      <c r="AW57" s="34">
        <v>0.03</v>
      </c>
      <c r="AX57" s="9">
        <v>15.68</v>
      </c>
      <c r="AY57" s="9">
        <v>51.27</v>
      </c>
      <c r="AZ57" s="34">
        <v>1.73</v>
      </c>
      <c r="BA57" s="9">
        <v>20.66</v>
      </c>
      <c r="BB57" s="34"/>
      <c r="BC57" s="34">
        <v>8.67</v>
      </c>
      <c r="BD57" s="34"/>
      <c r="BE57" s="9">
        <v>42.785755039645224</v>
      </c>
      <c r="BF57" s="9">
        <v>68.677653572982805</v>
      </c>
      <c r="BG57" s="31" t="s">
        <v>54</v>
      </c>
      <c r="BH57" s="31" t="s">
        <v>54</v>
      </c>
      <c r="BI57" s="31" t="s">
        <v>54</v>
      </c>
      <c r="BJ57" s="31" t="s">
        <v>54</v>
      </c>
      <c r="BK57" s="31" t="s">
        <v>54</v>
      </c>
      <c r="BL57" s="30">
        <v>77</v>
      </c>
      <c r="BM57" s="30">
        <v>47</v>
      </c>
    </row>
    <row r="58" spans="1:66" x14ac:dyDescent="0.2">
      <c r="A58" s="30" t="s">
        <v>56</v>
      </c>
      <c r="B58" s="36">
        <v>15.099</v>
      </c>
      <c r="C58" s="36">
        <v>44.972000000000001</v>
      </c>
      <c r="D58" s="32">
        <v>2734</v>
      </c>
      <c r="F58" s="37" t="s">
        <v>51</v>
      </c>
      <c r="G58" s="30" t="s">
        <v>52</v>
      </c>
      <c r="H58" s="38" t="s">
        <v>59</v>
      </c>
      <c r="J58" s="9">
        <v>85.553705245628649</v>
      </c>
      <c r="K58" s="9">
        <v>13.821815154038299</v>
      </c>
      <c r="L58" s="9">
        <v>0</v>
      </c>
      <c r="M58" s="9">
        <v>0.62447960033305605</v>
      </c>
      <c r="N58" s="9">
        <v>0</v>
      </c>
      <c r="O58" s="9"/>
      <c r="P58" s="34"/>
      <c r="Q58" s="34"/>
      <c r="R58" s="34"/>
      <c r="S58" s="34"/>
      <c r="T58" s="34"/>
      <c r="U58" s="9"/>
      <c r="V58" s="6"/>
      <c r="W58" s="7"/>
      <c r="X58" s="7"/>
      <c r="Y58" s="7"/>
      <c r="Z58" s="7"/>
      <c r="AA58" s="7"/>
      <c r="AB58" s="13"/>
      <c r="AC58" s="7"/>
      <c r="AD58" s="7"/>
      <c r="AE58" s="9"/>
      <c r="AF58" s="30"/>
      <c r="AG58" s="30"/>
      <c r="AH58" s="30"/>
      <c r="AI58" s="34"/>
      <c r="AJ58" s="34"/>
      <c r="AK58" s="9"/>
      <c r="AL58" s="34"/>
      <c r="AM58" s="34"/>
      <c r="AN58" s="35"/>
      <c r="AO58" s="35"/>
      <c r="AP58" s="35"/>
      <c r="AQ58" s="35"/>
      <c r="AR58" s="35"/>
      <c r="AS58" s="35"/>
      <c r="AT58" s="35"/>
      <c r="AU58" s="35"/>
      <c r="AV58" s="34"/>
      <c r="AW58" s="34"/>
      <c r="AX58" s="9"/>
      <c r="AY58" s="9"/>
      <c r="AZ58" s="34"/>
      <c r="BA58" s="9"/>
      <c r="BB58" s="34"/>
      <c r="BC58" s="34"/>
      <c r="BD58" s="34"/>
      <c r="BE58" s="9"/>
      <c r="BF58" s="9"/>
      <c r="BG58" s="31" t="s">
        <v>54</v>
      </c>
      <c r="BH58" s="31" t="s">
        <v>54</v>
      </c>
      <c r="BI58" s="31" t="s">
        <v>54</v>
      </c>
      <c r="BJ58" s="31" t="s">
        <v>54</v>
      </c>
      <c r="BK58" s="31" t="s">
        <v>54</v>
      </c>
      <c r="BL58" s="30">
        <v>77</v>
      </c>
      <c r="BM58" s="30">
        <v>79</v>
      </c>
    </row>
    <row r="59" spans="1:66" x14ac:dyDescent="0.2">
      <c r="A59" s="30" t="s">
        <v>56</v>
      </c>
      <c r="B59" s="36">
        <v>15.099</v>
      </c>
      <c r="C59" s="36">
        <v>44.972000000000001</v>
      </c>
      <c r="D59" s="32">
        <v>2734</v>
      </c>
      <c r="F59" s="37" t="s">
        <v>51</v>
      </c>
      <c r="G59" s="30" t="s">
        <v>52</v>
      </c>
      <c r="H59" s="38" t="s">
        <v>59</v>
      </c>
      <c r="J59" s="9">
        <v>89.224704336399441</v>
      </c>
      <c r="K59" s="9">
        <v>9.6364432763907146</v>
      </c>
      <c r="L59" s="9">
        <v>0.131406044678055</v>
      </c>
      <c r="M59" s="9">
        <v>1.0074463425317559</v>
      </c>
      <c r="N59" s="9">
        <v>0</v>
      </c>
      <c r="O59" s="9">
        <v>40.358499999999999</v>
      </c>
      <c r="P59" s="34">
        <v>8.5482499999999995</v>
      </c>
      <c r="Q59" s="34">
        <v>0.15049999999999999</v>
      </c>
      <c r="R59" s="34">
        <v>51.402000000000001</v>
      </c>
      <c r="S59" s="34">
        <v>9.8750000000000004E-2</v>
      </c>
      <c r="T59" s="34">
        <v>0.27625</v>
      </c>
      <c r="U59" s="9">
        <v>91.460235934721808</v>
      </c>
      <c r="V59" s="6"/>
      <c r="W59" s="7"/>
      <c r="X59" s="7"/>
      <c r="Y59" s="7"/>
      <c r="Z59" s="7"/>
      <c r="AA59" s="7"/>
      <c r="AB59" s="13"/>
      <c r="AC59" s="7"/>
      <c r="AD59" s="7"/>
      <c r="AE59" s="9"/>
      <c r="AF59" s="30"/>
      <c r="AG59" s="30"/>
      <c r="AH59" s="30"/>
      <c r="AI59" s="34"/>
      <c r="AJ59" s="34"/>
      <c r="AK59" s="9"/>
      <c r="AL59" s="34"/>
      <c r="AM59" s="34"/>
      <c r="AN59" s="35">
        <v>1.67E-2</v>
      </c>
      <c r="AO59" s="35">
        <v>1.8700000000000001E-2</v>
      </c>
      <c r="AP59" s="35">
        <v>6.1699999999999998E-2</v>
      </c>
      <c r="AQ59" s="35">
        <v>5.6300000000000003E-2</v>
      </c>
      <c r="AR59" s="35">
        <v>5.0099999999999999E-2</v>
      </c>
      <c r="AS59" s="35">
        <v>9.3399999999999997E-2</v>
      </c>
      <c r="AT59" s="35">
        <v>0.11650000000000001</v>
      </c>
      <c r="AU59" s="35">
        <v>8.9899999999999994E-2</v>
      </c>
      <c r="AV59" s="34">
        <v>1.1800000000000001E-2</v>
      </c>
      <c r="AW59" s="34">
        <v>3.7600000000000001E-2</v>
      </c>
      <c r="AX59" s="9">
        <v>18.715800000000002</v>
      </c>
      <c r="AY59" s="9">
        <v>49.787400000000005</v>
      </c>
      <c r="AZ59" s="34">
        <v>3.556</v>
      </c>
      <c r="BA59" s="9">
        <v>13.894</v>
      </c>
      <c r="BB59" s="34">
        <v>0.27460000000000007</v>
      </c>
      <c r="BC59" s="34">
        <v>13.502799999999999</v>
      </c>
      <c r="BD59" s="34">
        <v>8.5400000000000004E-2</v>
      </c>
      <c r="BE59" s="9">
        <v>63.396125346646485</v>
      </c>
      <c r="BF59" s="9">
        <v>64.078759050984019</v>
      </c>
      <c r="BG59" s="31" t="s">
        <v>54</v>
      </c>
      <c r="BH59" s="31" t="s">
        <v>54</v>
      </c>
      <c r="BI59" s="31" t="s">
        <v>54</v>
      </c>
      <c r="BJ59" s="31" t="s">
        <v>54</v>
      </c>
      <c r="BK59" s="31" t="s">
        <v>54</v>
      </c>
      <c r="BL59" s="30">
        <v>77</v>
      </c>
      <c r="BM59" s="30">
        <v>90</v>
      </c>
    </row>
    <row r="60" spans="1:66" x14ac:dyDescent="0.2">
      <c r="A60" s="30" t="s">
        <v>56</v>
      </c>
      <c r="B60" s="36">
        <v>15.099</v>
      </c>
      <c r="C60" s="36">
        <v>44.972000000000001</v>
      </c>
      <c r="D60" s="32">
        <v>2734</v>
      </c>
      <c r="F60" s="37" t="s">
        <v>51</v>
      </c>
      <c r="G60" s="30" t="s">
        <v>52</v>
      </c>
      <c r="H60" s="30" t="s">
        <v>53</v>
      </c>
      <c r="J60" s="9"/>
      <c r="K60" s="9"/>
      <c r="L60" s="9"/>
      <c r="M60" s="9"/>
      <c r="N60" s="9"/>
      <c r="O60" s="6"/>
      <c r="P60" s="13"/>
      <c r="Q60" s="13"/>
      <c r="R60" s="13"/>
      <c r="S60" s="13"/>
      <c r="T60" s="13"/>
      <c r="U60" s="13"/>
      <c r="V60" s="6"/>
      <c r="W60" s="7"/>
      <c r="X60" s="7"/>
      <c r="Y60" s="7"/>
      <c r="Z60" s="7"/>
      <c r="AA60" s="7"/>
      <c r="AB60" s="13"/>
      <c r="AC60" s="7"/>
      <c r="AD60" s="7"/>
      <c r="AE60" s="9"/>
      <c r="AF60" s="30"/>
      <c r="AG60" s="30"/>
      <c r="AH60" s="30"/>
      <c r="AI60" s="34"/>
      <c r="AJ60" s="34"/>
      <c r="AK60" s="9"/>
      <c r="AL60" s="34"/>
      <c r="AM60" s="34"/>
      <c r="AN60" s="35"/>
      <c r="AO60" s="35"/>
      <c r="AP60" s="35"/>
      <c r="AQ60" s="35"/>
      <c r="AR60" s="35"/>
      <c r="AS60" s="35"/>
      <c r="AT60" s="35"/>
      <c r="AU60" s="35"/>
      <c r="AV60" s="34">
        <v>0.03</v>
      </c>
      <c r="AW60" s="34">
        <v>7.0000000000000007E-2</v>
      </c>
      <c r="AX60" s="9">
        <v>23.41</v>
      </c>
      <c r="AY60" s="9">
        <v>48</v>
      </c>
      <c r="AZ60" s="34">
        <v>-0.32</v>
      </c>
      <c r="BA60" s="9">
        <v>15.4</v>
      </c>
      <c r="BB60" s="34">
        <v>0.2</v>
      </c>
      <c r="BC60" s="34">
        <v>13.15</v>
      </c>
      <c r="BD60" s="34">
        <v>0.06</v>
      </c>
      <c r="BE60" s="9">
        <v>60.343233665792653</v>
      </c>
      <c r="BF60" s="9">
        <v>57.893671869270896</v>
      </c>
      <c r="BG60" s="31" t="s">
        <v>54</v>
      </c>
      <c r="BH60" s="31" t="s">
        <v>54</v>
      </c>
      <c r="BI60" s="31" t="s">
        <v>54</v>
      </c>
      <c r="BJ60" s="31" t="s">
        <v>54</v>
      </c>
      <c r="BK60" s="31" t="s">
        <v>54</v>
      </c>
      <c r="BL60" s="30">
        <v>77</v>
      </c>
      <c r="BM60" s="30">
        <v>146</v>
      </c>
    </row>
    <row r="61" spans="1:66" x14ac:dyDescent="0.2">
      <c r="A61" s="30" t="s">
        <v>56</v>
      </c>
      <c r="B61" s="36">
        <v>15.099</v>
      </c>
      <c r="C61" s="36">
        <v>44.972000000000001</v>
      </c>
      <c r="D61" s="32">
        <v>2734</v>
      </c>
      <c r="F61" s="37" t="s">
        <v>51</v>
      </c>
      <c r="G61" s="30" t="s">
        <v>52</v>
      </c>
      <c r="H61" s="38" t="s">
        <v>59</v>
      </c>
      <c r="J61" s="9">
        <v>79.815809669992305</v>
      </c>
      <c r="K61" s="9">
        <v>19.493476592478899</v>
      </c>
      <c r="L61" s="9">
        <v>0</v>
      </c>
      <c r="M61" s="9">
        <v>0.69071373752877996</v>
      </c>
      <c r="N61" s="9">
        <v>0</v>
      </c>
      <c r="O61" s="6"/>
      <c r="P61" s="13"/>
      <c r="Q61" s="13"/>
      <c r="R61" s="13"/>
      <c r="S61" s="13"/>
      <c r="T61" s="13"/>
      <c r="U61" s="13"/>
      <c r="V61" s="6"/>
      <c r="W61" s="7"/>
      <c r="X61" s="7"/>
      <c r="Y61" s="7"/>
      <c r="Z61" s="7"/>
      <c r="AA61" s="7"/>
      <c r="AB61" s="13"/>
      <c r="AC61" s="7"/>
      <c r="AD61" s="7"/>
      <c r="AE61" s="9"/>
      <c r="AF61" s="30"/>
      <c r="AG61" s="30"/>
      <c r="AH61" s="30"/>
      <c r="AI61" s="34"/>
      <c r="AJ61" s="34"/>
      <c r="AK61" s="9"/>
      <c r="AL61" s="34"/>
      <c r="AM61" s="34"/>
      <c r="AN61" s="35"/>
      <c r="AO61" s="35"/>
      <c r="AP61" s="35"/>
      <c r="AQ61" s="35"/>
      <c r="AR61" s="35"/>
      <c r="AS61" s="35"/>
      <c r="AT61" s="35"/>
      <c r="AU61" s="35"/>
      <c r="AV61" s="34"/>
      <c r="AW61" s="34"/>
      <c r="AX61" s="9"/>
      <c r="AY61" s="6"/>
      <c r="AZ61" s="7"/>
      <c r="BA61" s="6"/>
      <c r="BB61" s="7"/>
      <c r="BC61" s="13"/>
      <c r="BD61" s="7"/>
      <c r="BE61" s="6"/>
      <c r="BF61" s="6"/>
      <c r="BG61" s="31" t="s">
        <v>54</v>
      </c>
      <c r="BH61" s="31" t="s">
        <v>54</v>
      </c>
      <c r="BI61" s="31" t="s">
        <v>54</v>
      </c>
      <c r="BJ61" s="31" t="s">
        <v>54</v>
      </c>
      <c r="BK61" s="31" t="s">
        <v>54</v>
      </c>
      <c r="BL61" s="30">
        <v>77</v>
      </c>
      <c r="BM61" s="30">
        <v>159</v>
      </c>
    </row>
    <row r="62" spans="1:66" x14ac:dyDescent="0.2">
      <c r="A62" s="30" t="s">
        <v>56</v>
      </c>
      <c r="B62" s="36">
        <v>15.099</v>
      </c>
      <c r="C62" s="36">
        <v>44.972000000000001</v>
      </c>
      <c r="D62" s="32">
        <v>2734</v>
      </c>
      <c r="F62" s="33" t="s">
        <v>51</v>
      </c>
      <c r="G62" s="30" t="s">
        <v>52</v>
      </c>
      <c r="H62" s="38" t="s">
        <v>59</v>
      </c>
      <c r="J62" s="9">
        <v>74.721902570003806</v>
      </c>
      <c r="K62" s="9">
        <v>24.587648638281546</v>
      </c>
      <c r="L62" s="9">
        <v>3.8358266206367501E-2</v>
      </c>
      <c r="M62" s="9">
        <v>0.61373225930187902</v>
      </c>
      <c r="N62" s="9">
        <v>3.8358266206367501E-2</v>
      </c>
      <c r="O62" s="6"/>
      <c r="P62" s="13"/>
      <c r="Q62" s="13"/>
      <c r="R62" s="13"/>
      <c r="S62" s="13"/>
      <c r="T62" s="13"/>
      <c r="U62" s="13"/>
      <c r="V62" s="6"/>
      <c r="W62" s="7"/>
      <c r="X62" s="7"/>
      <c r="Y62" s="7"/>
      <c r="Z62" s="7"/>
      <c r="AA62" s="7"/>
      <c r="AB62" s="13"/>
      <c r="AC62" s="7"/>
      <c r="AD62" s="7"/>
      <c r="AE62" s="9"/>
      <c r="AF62" s="30"/>
      <c r="AG62" s="30"/>
      <c r="AH62" s="30"/>
      <c r="AI62" s="34"/>
      <c r="AJ62" s="34"/>
      <c r="AK62" s="9"/>
      <c r="AL62" s="34"/>
      <c r="AM62" s="34"/>
      <c r="AN62" s="35"/>
      <c r="AO62" s="35"/>
      <c r="AP62" s="35"/>
      <c r="AQ62" s="35"/>
      <c r="AR62" s="35"/>
      <c r="AS62" s="35"/>
      <c r="AT62" s="35"/>
      <c r="AU62" s="35"/>
      <c r="AV62" s="34"/>
      <c r="AW62" s="34"/>
      <c r="AX62" s="9"/>
      <c r="AY62" s="6"/>
      <c r="AZ62" s="7"/>
      <c r="BA62" s="6"/>
      <c r="BB62" s="7"/>
      <c r="BC62" s="13"/>
      <c r="BD62" s="7"/>
      <c r="BE62" s="6"/>
      <c r="BF62" s="6"/>
      <c r="BG62" s="31" t="s">
        <v>54</v>
      </c>
      <c r="BH62" s="31" t="s">
        <v>54</v>
      </c>
      <c r="BI62" s="31" t="s">
        <v>54</v>
      </c>
      <c r="BJ62" s="31" t="s">
        <v>54</v>
      </c>
      <c r="BK62" s="31" t="s">
        <v>54</v>
      </c>
      <c r="BL62" s="30">
        <v>77</v>
      </c>
      <c r="BM62" s="30">
        <v>163</v>
      </c>
    </row>
    <row r="63" spans="1:66" x14ac:dyDescent="0.2">
      <c r="A63" s="30" t="s">
        <v>60</v>
      </c>
      <c r="B63" s="31">
        <v>15.238799999999999</v>
      </c>
      <c r="C63" s="31">
        <v>44.710799999999999</v>
      </c>
      <c r="D63" s="32">
        <v>4200</v>
      </c>
      <c r="F63" s="33" t="s">
        <v>51</v>
      </c>
      <c r="G63" s="30" t="s">
        <v>52</v>
      </c>
      <c r="H63" s="32" t="s">
        <v>55</v>
      </c>
      <c r="J63" s="9"/>
      <c r="K63" s="9"/>
      <c r="L63" s="9"/>
      <c r="M63" s="9"/>
      <c r="N63" s="9"/>
      <c r="O63" s="6"/>
      <c r="P63" s="13"/>
      <c r="Q63" s="13"/>
      <c r="R63" s="13"/>
      <c r="S63" s="13"/>
      <c r="T63" s="13"/>
      <c r="U63" s="13"/>
      <c r="V63" s="6"/>
      <c r="W63" s="7"/>
      <c r="X63" s="7"/>
      <c r="Y63" s="7"/>
      <c r="Z63" s="7"/>
      <c r="AA63" s="7"/>
      <c r="AB63" s="13"/>
      <c r="AC63" s="7"/>
      <c r="AD63" s="7"/>
      <c r="AE63" s="9"/>
      <c r="AF63" s="30"/>
      <c r="AG63" s="30"/>
      <c r="AH63" s="30"/>
      <c r="AI63" s="34"/>
      <c r="AJ63" s="34"/>
      <c r="AK63" s="9"/>
      <c r="AL63" s="34"/>
      <c r="AM63" s="34"/>
      <c r="AN63" s="35"/>
      <c r="AO63" s="35"/>
      <c r="AP63" s="35"/>
      <c r="AQ63" s="35"/>
      <c r="AR63" s="35"/>
      <c r="AS63" s="35"/>
      <c r="AT63" s="35"/>
      <c r="AU63" s="35"/>
      <c r="AV63" s="34"/>
      <c r="AW63" s="34">
        <v>0.04</v>
      </c>
      <c r="AX63" s="9">
        <v>35.35</v>
      </c>
      <c r="AY63" s="9">
        <v>33.380000000000003</v>
      </c>
      <c r="AZ63" s="34">
        <v>3.17</v>
      </c>
      <c r="BA63" s="9">
        <v>9.9700000000000006</v>
      </c>
      <c r="BB63" s="34">
        <v>0.13</v>
      </c>
      <c r="BC63" s="34">
        <v>17.91</v>
      </c>
      <c r="BD63" s="34">
        <v>0.13</v>
      </c>
      <c r="BE63" s="9">
        <v>76.197020897205448</v>
      </c>
      <c r="BF63" s="9">
        <v>38.770506908535936</v>
      </c>
      <c r="BG63" s="31" t="s">
        <v>54</v>
      </c>
      <c r="BH63" s="31" t="s">
        <v>54</v>
      </c>
      <c r="BI63" s="31" t="s">
        <v>54</v>
      </c>
      <c r="BJ63" s="31" t="s">
        <v>54</v>
      </c>
      <c r="BK63" s="31" t="s">
        <v>54</v>
      </c>
      <c r="BL63" s="30">
        <v>8</v>
      </c>
      <c r="BM63" s="30">
        <v>1</v>
      </c>
    </row>
    <row r="64" spans="1:66" x14ac:dyDescent="0.2">
      <c r="A64" s="30" t="s">
        <v>60</v>
      </c>
      <c r="B64" s="35">
        <v>15.33333</v>
      </c>
      <c r="C64" s="35"/>
      <c r="D64" s="30"/>
      <c r="F64" s="33" t="s">
        <v>51</v>
      </c>
      <c r="G64" s="30" t="s">
        <v>52</v>
      </c>
      <c r="H64" s="32" t="s">
        <v>55</v>
      </c>
      <c r="J64" s="9"/>
      <c r="K64" s="9"/>
      <c r="L64" s="9"/>
      <c r="M64" s="9"/>
      <c r="N64" s="9"/>
      <c r="O64" s="6"/>
      <c r="P64" s="13"/>
      <c r="Q64" s="13"/>
      <c r="R64" s="13"/>
      <c r="S64" s="13"/>
      <c r="T64" s="13"/>
      <c r="U64" s="13"/>
      <c r="V64" s="6"/>
      <c r="W64" s="7"/>
      <c r="X64" s="7"/>
      <c r="Y64" s="7"/>
      <c r="Z64" s="7"/>
      <c r="AA64" s="7"/>
      <c r="AB64" s="13"/>
      <c r="AC64" s="7"/>
      <c r="AD64" s="7"/>
      <c r="AE64" s="9">
        <v>55.61</v>
      </c>
      <c r="AF64" s="34">
        <v>0.05</v>
      </c>
      <c r="AG64" s="34">
        <v>3.53</v>
      </c>
      <c r="AH64" s="34">
        <v>0.91</v>
      </c>
      <c r="AI64" s="34">
        <v>5.62</v>
      </c>
      <c r="AJ64" s="34">
        <v>0.13</v>
      </c>
      <c r="AK64" s="9">
        <v>32.950000000000003</v>
      </c>
      <c r="AL64" s="34">
        <v>2.12</v>
      </c>
      <c r="AM64" s="34">
        <v>0.03</v>
      </c>
      <c r="AN64" s="35"/>
      <c r="AO64" s="35"/>
      <c r="AP64" s="35"/>
      <c r="AQ64" s="35"/>
      <c r="AR64" s="35"/>
      <c r="AS64" s="35"/>
      <c r="AT64" s="35"/>
      <c r="AU64" s="35"/>
      <c r="AV64" s="34"/>
      <c r="AW64" s="34"/>
      <c r="AX64" s="9"/>
      <c r="AY64" s="9"/>
      <c r="AZ64" s="34"/>
      <c r="BA64" s="9"/>
      <c r="BB64" s="34"/>
      <c r="BC64" s="34"/>
      <c r="BD64" s="34"/>
      <c r="BE64" s="9"/>
      <c r="BF64" s="9"/>
      <c r="BG64" s="31" t="s">
        <v>54</v>
      </c>
      <c r="BH64" s="31" t="s">
        <v>54</v>
      </c>
      <c r="BI64" s="31" t="s">
        <v>54</v>
      </c>
      <c r="BJ64" s="31" t="s">
        <v>54</v>
      </c>
      <c r="BK64" s="31" t="s">
        <v>54</v>
      </c>
      <c r="BL64" s="30">
        <v>6</v>
      </c>
      <c r="BM64" s="30">
        <v>9</v>
      </c>
      <c r="BN64" s="31" t="s">
        <v>61</v>
      </c>
    </row>
    <row r="65" spans="1:66" x14ac:dyDescent="0.2">
      <c r="A65" s="30" t="s">
        <v>60</v>
      </c>
      <c r="B65" s="31">
        <v>15.141500000000001</v>
      </c>
      <c r="C65" s="31">
        <v>44.909300000000002</v>
      </c>
      <c r="D65" s="32">
        <v>4600</v>
      </c>
      <c r="F65" s="33" t="s">
        <v>51</v>
      </c>
      <c r="G65" s="30" t="s">
        <v>52</v>
      </c>
      <c r="H65" s="30" t="s">
        <v>53</v>
      </c>
      <c r="J65" s="13"/>
      <c r="K65" s="13"/>
      <c r="L65" s="13"/>
      <c r="M65" s="13"/>
      <c r="N65" s="13"/>
      <c r="O65" s="9">
        <v>40.742600000000003</v>
      </c>
      <c r="P65" s="34">
        <v>8.9614000000000011</v>
      </c>
      <c r="Q65" s="34">
        <v>0.1482</v>
      </c>
      <c r="R65" s="34">
        <v>50.034599999999998</v>
      </c>
      <c r="S65" s="34">
        <v>6.4200000000000007E-2</v>
      </c>
      <c r="T65" s="34">
        <v>0.40259999999999996</v>
      </c>
      <c r="U65" s="9">
        <v>90.87019472494633</v>
      </c>
      <c r="V65" s="9">
        <v>55.234800000000007</v>
      </c>
      <c r="W65" s="34">
        <v>0</v>
      </c>
      <c r="X65" s="34">
        <v>2.1685000000000003</v>
      </c>
      <c r="Y65" s="34">
        <v>0.7992999999999999</v>
      </c>
      <c r="Z65" s="34">
        <v>5.4008000000000003</v>
      </c>
      <c r="AA65" s="34">
        <v>0.13159999999999999</v>
      </c>
      <c r="AB65" s="9">
        <v>32.622700000000009</v>
      </c>
      <c r="AC65" s="34">
        <v>2.2227000000000001</v>
      </c>
      <c r="AD65" s="34">
        <v>1.7899999999999999E-2</v>
      </c>
      <c r="AE65" s="9">
        <v>56.57</v>
      </c>
      <c r="AF65" s="34">
        <v>0.02</v>
      </c>
      <c r="AG65" s="34">
        <v>2.38</v>
      </c>
      <c r="AH65" s="34">
        <v>0.88</v>
      </c>
      <c r="AI65" s="34">
        <v>5.52</v>
      </c>
      <c r="AJ65" s="34">
        <v>0.13</v>
      </c>
      <c r="AK65" s="9">
        <v>33.33</v>
      </c>
      <c r="AL65" s="34">
        <v>2.3199999999999998</v>
      </c>
      <c r="AM65" s="34">
        <v>0.02</v>
      </c>
      <c r="AN65" s="35">
        <v>4.3900000000000002E-2</v>
      </c>
      <c r="AO65" s="35">
        <v>1.5100000000000001E-2</v>
      </c>
      <c r="AP65" s="35">
        <v>5.8999999999999997E-2</v>
      </c>
      <c r="AQ65" s="35">
        <v>7.9699999999999993E-2</v>
      </c>
      <c r="AR65" s="35">
        <v>4.1200000000000001E-2</v>
      </c>
      <c r="AS65" s="35">
        <v>6.4100000000000004E-2</v>
      </c>
      <c r="AT65" s="35">
        <v>0.14460000000000001</v>
      </c>
      <c r="AU65" s="35">
        <v>0.15490000000000001</v>
      </c>
      <c r="AV65" s="34">
        <v>5.1249999999999997E-2</v>
      </c>
      <c r="AW65" s="34">
        <v>2.4916666666666667E-2</v>
      </c>
      <c r="AX65" s="9">
        <v>25.949333333333335</v>
      </c>
      <c r="AY65" s="9">
        <v>43.909499999999994</v>
      </c>
      <c r="AZ65" s="34">
        <v>1.3326828210422059</v>
      </c>
      <c r="BA65" s="9">
        <v>14.073668321396553</v>
      </c>
      <c r="BB65" s="34">
        <v>0.19641666666666668</v>
      </c>
      <c r="BC65" s="34">
        <v>14.241249999999997</v>
      </c>
      <c r="BD65" s="34">
        <v>0.11483333333333334</v>
      </c>
      <c r="BE65" s="9">
        <v>64.316830587573293</v>
      </c>
      <c r="BF65" s="9">
        <v>53.147890821780507</v>
      </c>
      <c r="BG65" s="31" t="s">
        <v>54</v>
      </c>
      <c r="BH65" s="31" t="s">
        <v>54</v>
      </c>
      <c r="BI65" s="31" t="s">
        <v>54</v>
      </c>
      <c r="BJ65" s="31" t="s">
        <v>54</v>
      </c>
      <c r="BK65" s="31" t="s">
        <v>54</v>
      </c>
      <c r="BL65" s="30">
        <v>10</v>
      </c>
      <c r="BM65" s="30">
        <v>10</v>
      </c>
      <c r="BN65" s="31" t="s">
        <v>62</v>
      </c>
    </row>
    <row r="66" spans="1:66" x14ac:dyDescent="0.2">
      <c r="A66" s="30" t="s">
        <v>60</v>
      </c>
      <c r="B66" s="31">
        <v>15.141500000000001</v>
      </c>
      <c r="C66" s="31">
        <v>44.909300000000002</v>
      </c>
      <c r="D66" s="32">
        <v>4600</v>
      </c>
      <c r="F66" s="33" t="s">
        <v>51</v>
      </c>
      <c r="G66" s="30" t="s">
        <v>52</v>
      </c>
      <c r="H66" s="30" t="s">
        <v>53</v>
      </c>
      <c r="J66" s="13"/>
      <c r="K66" s="13"/>
      <c r="L66" s="13"/>
      <c r="M66" s="13"/>
      <c r="N66" s="13"/>
      <c r="O66" s="9">
        <v>40.742600000000003</v>
      </c>
      <c r="P66" s="34">
        <v>8.9614000000000011</v>
      </c>
      <c r="Q66" s="34">
        <v>0.1482</v>
      </c>
      <c r="R66" s="34">
        <v>50.034599999999998</v>
      </c>
      <c r="S66" s="34">
        <v>6.4200000000000007E-2</v>
      </c>
      <c r="T66" s="34">
        <v>0.40259999999999996</v>
      </c>
      <c r="U66" s="9">
        <v>90.87019472494633</v>
      </c>
      <c r="V66" s="9">
        <v>55.234800000000007</v>
      </c>
      <c r="W66" s="34">
        <v>0</v>
      </c>
      <c r="X66" s="34">
        <v>2.1685000000000003</v>
      </c>
      <c r="Y66" s="34">
        <v>0.7992999999999999</v>
      </c>
      <c r="Z66" s="34">
        <v>5.4008000000000003</v>
      </c>
      <c r="AA66" s="34">
        <v>0.13159999999999999</v>
      </c>
      <c r="AB66" s="9">
        <v>32.622700000000009</v>
      </c>
      <c r="AC66" s="34">
        <v>2.2227000000000001</v>
      </c>
      <c r="AD66" s="34">
        <v>1.7899999999999999E-2</v>
      </c>
      <c r="AE66" s="9">
        <v>56.57</v>
      </c>
      <c r="AF66" s="34">
        <v>0.02</v>
      </c>
      <c r="AG66" s="34">
        <v>2.38</v>
      </c>
      <c r="AH66" s="34">
        <v>0.88</v>
      </c>
      <c r="AI66" s="34">
        <v>5.52</v>
      </c>
      <c r="AJ66" s="34">
        <v>0.13</v>
      </c>
      <c r="AK66" s="9">
        <v>33.33</v>
      </c>
      <c r="AL66" s="34">
        <v>2.3199999999999998</v>
      </c>
      <c r="AM66" s="34">
        <v>0.02</v>
      </c>
      <c r="AN66" s="35">
        <v>4.7699999999999999E-2</v>
      </c>
      <c r="AO66" s="35">
        <v>6.13E-2</v>
      </c>
      <c r="AP66" s="35">
        <v>0.19120000000000001</v>
      </c>
      <c r="AQ66" s="35">
        <v>0.12790000000000001</v>
      </c>
      <c r="AR66" s="35">
        <v>2.7799999999999998E-2</v>
      </c>
      <c r="AS66" s="35">
        <v>9.0899999999999995E-2</v>
      </c>
      <c r="AT66" s="35">
        <v>0.1595</v>
      </c>
      <c r="AU66" s="35">
        <v>0.223</v>
      </c>
      <c r="AV66" s="34">
        <v>5.1249999999999997E-2</v>
      </c>
      <c r="AW66" s="34">
        <v>2.4916666666666667E-2</v>
      </c>
      <c r="AX66" s="9">
        <v>25.949333333333335</v>
      </c>
      <c r="AY66" s="9">
        <v>43.909499999999994</v>
      </c>
      <c r="AZ66" s="34">
        <v>1.3326828210422059</v>
      </c>
      <c r="BA66" s="9">
        <v>14.073668321396553</v>
      </c>
      <c r="BB66" s="34">
        <v>0.19641666666666668</v>
      </c>
      <c r="BC66" s="34">
        <v>14.241249999999997</v>
      </c>
      <c r="BD66" s="34">
        <v>0.11483333333333334</v>
      </c>
      <c r="BE66" s="9">
        <v>64.316830587573293</v>
      </c>
      <c r="BF66" s="9">
        <v>53.147890821780507</v>
      </c>
      <c r="BG66" s="31" t="s">
        <v>54</v>
      </c>
      <c r="BH66" s="31" t="s">
        <v>54</v>
      </c>
      <c r="BI66" s="31" t="s">
        <v>54</v>
      </c>
      <c r="BJ66" s="31" t="s">
        <v>54</v>
      </c>
      <c r="BK66" s="31" t="s">
        <v>54</v>
      </c>
      <c r="BL66" s="30">
        <v>10</v>
      </c>
      <c r="BM66" s="30">
        <v>10</v>
      </c>
      <c r="BN66" s="31" t="s">
        <v>63</v>
      </c>
    </row>
    <row r="67" spans="1:66" x14ac:dyDescent="0.2">
      <c r="A67" s="30" t="s">
        <v>60</v>
      </c>
      <c r="B67" s="31">
        <v>15.141500000000001</v>
      </c>
      <c r="C67" s="31">
        <v>44.909300000000002</v>
      </c>
      <c r="D67" s="32">
        <v>4600</v>
      </c>
      <c r="F67" s="33" t="s">
        <v>51</v>
      </c>
      <c r="G67" s="30" t="s">
        <v>52</v>
      </c>
      <c r="H67" s="30" t="s">
        <v>53</v>
      </c>
      <c r="J67" s="13"/>
      <c r="K67" s="13"/>
      <c r="L67" s="13"/>
      <c r="M67" s="13"/>
      <c r="N67" s="13"/>
      <c r="O67" s="9">
        <v>40.613800000000005</v>
      </c>
      <c r="P67" s="34">
        <v>8.980599999999999</v>
      </c>
      <c r="Q67" s="34">
        <v>0.16739999999999999</v>
      </c>
      <c r="R67" s="34">
        <v>49.891200000000005</v>
      </c>
      <c r="S67" s="34">
        <v>9.64E-2</v>
      </c>
      <c r="T67" s="34">
        <v>0.41320000000000007</v>
      </c>
      <c r="U67" s="9">
        <v>90.828449634627077</v>
      </c>
      <c r="V67" s="9"/>
      <c r="W67" s="34"/>
      <c r="X67" s="34"/>
      <c r="Y67" s="34"/>
      <c r="Z67" s="34"/>
      <c r="AA67" s="34"/>
      <c r="AB67" s="9"/>
      <c r="AC67" s="34"/>
      <c r="AD67" s="34"/>
      <c r="AE67" s="9">
        <v>57.07</v>
      </c>
      <c r="AF67" s="34">
        <v>0.04</v>
      </c>
      <c r="AG67" s="34">
        <v>1.93</v>
      </c>
      <c r="AH67" s="34">
        <v>0.89</v>
      </c>
      <c r="AI67" s="34">
        <v>5.39</v>
      </c>
      <c r="AJ67" s="34">
        <v>0.14000000000000001</v>
      </c>
      <c r="AK67" s="9">
        <v>34.44</v>
      </c>
      <c r="AL67" s="34">
        <v>1.26</v>
      </c>
      <c r="AM67" s="34">
        <v>0.04</v>
      </c>
      <c r="AN67" s="35">
        <v>0.16789999999999999</v>
      </c>
      <c r="AO67" s="35">
        <v>5.57E-2</v>
      </c>
      <c r="AP67" s="35">
        <v>9.4899999999999998E-2</v>
      </c>
      <c r="AQ67" s="35">
        <v>6.3500000000000001E-2</v>
      </c>
      <c r="AR67" s="35">
        <v>0.1191</v>
      </c>
      <c r="AS67" s="35">
        <v>8.9499999999999996E-2</v>
      </c>
      <c r="AT67" s="35">
        <v>0.12470000000000001</v>
      </c>
      <c r="AU67" s="35">
        <v>0.1953</v>
      </c>
      <c r="AV67" s="34">
        <v>7.3966666666666667E-2</v>
      </c>
      <c r="AW67" s="34">
        <v>5.7716666666666666E-2</v>
      </c>
      <c r="AX67" s="9">
        <v>26.259699999999999</v>
      </c>
      <c r="AY67" s="9">
        <v>44.75151666666666</v>
      </c>
      <c r="AZ67" s="34">
        <v>0.79400520607671388</v>
      </c>
      <c r="BA67" s="9">
        <v>13.930260648033336</v>
      </c>
      <c r="BB67" s="34">
        <v>0.17573333333333332</v>
      </c>
      <c r="BC67" s="34">
        <v>14.594516666666665</v>
      </c>
      <c r="BD67" s="34">
        <v>0.17198333333333332</v>
      </c>
      <c r="BE67" s="9">
        <v>65.118617003054993</v>
      </c>
      <c r="BF67" s="9">
        <v>53.330059772611349</v>
      </c>
      <c r="BG67" s="31" t="s">
        <v>54</v>
      </c>
      <c r="BH67" s="31" t="s">
        <v>54</v>
      </c>
      <c r="BI67" s="31" t="s">
        <v>54</v>
      </c>
      <c r="BJ67" s="31" t="s">
        <v>54</v>
      </c>
      <c r="BK67" s="31" t="s">
        <v>54</v>
      </c>
      <c r="BL67" s="30">
        <v>10</v>
      </c>
      <c r="BM67" s="30">
        <v>12</v>
      </c>
    </row>
    <row r="68" spans="1:66" x14ac:dyDescent="0.2">
      <c r="A68" s="30" t="s">
        <v>60</v>
      </c>
      <c r="B68" s="31">
        <v>15.058299999999999</v>
      </c>
      <c r="C68" s="31">
        <v>44.975000000000001</v>
      </c>
      <c r="D68" s="32">
        <v>3400</v>
      </c>
      <c r="F68" s="33" t="s">
        <v>51</v>
      </c>
      <c r="G68" s="30" t="s">
        <v>52</v>
      </c>
      <c r="H68" s="32" t="s">
        <v>55</v>
      </c>
      <c r="J68" s="13"/>
      <c r="K68" s="13"/>
      <c r="L68" s="13"/>
      <c r="M68" s="13"/>
      <c r="N68" s="13"/>
      <c r="O68" s="9"/>
      <c r="P68" s="34"/>
      <c r="Q68" s="34"/>
      <c r="R68" s="34"/>
      <c r="S68" s="34"/>
      <c r="T68" s="34"/>
      <c r="U68" s="9"/>
      <c r="V68" s="9"/>
      <c r="W68" s="34"/>
      <c r="X68" s="34"/>
      <c r="Y68" s="34"/>
      <c r="Z68" s="34"/>
      <c r="AA68" s="34"/>
      <c r="AB68" s="9"/>
      <c r="AC68" s="34"/>
      <c r="AD68" s="34"/>
      <c r="AE68" s="6"/>
      <c r="AF68" s="13"/>
      <c r="AG68" s="13"/>
      <c r="AH68" s="13"/>
      <c r="AI68" s="13"/>
      <c r="AJ68" s="13"/>
      <c r="AK68" s="6"/>
      <c r="AL68" s="13"/>
      <c r="AM68" s="13"/>
      <c r="AN68" s="10"/>
      <c r="AO68" s="10"/>
      <c r="AP68" s="10"/>
      <c r="AQ68" s="10"/>
      <c r="AR68" s="10"/>
      <c r="AS68" s="10"/>
      <c r="AT68" s="10"/>
      <c r="AU68" s="10"/>
      <c r="AV68" s="34"/>
      <c r="AW68" s="34">
        <v>0.18</v>
      </c>
      <c r="AX68" s="9">
        <v>27.61</v>
      </c>
      <c r="AY68" s="9">
        <v>41.3</v>
      </c>
      <c r="AZ68" s="34">
        <v>3.25</v>
      </c>
      <c r="BA68" s="9">
        <v>11.55</v>
      </c>
      <c r="BB68" s="34">
        <v>0.19</v>
      </c>
      <c r="BC68" s="34">
        <v>16.21</v>
      </c>
      <c r="BD68" s="34">
        <v>0.11</v>
      </c>
      <c r="BE68" s="9">
        <v>71.436431099535113</v>
      </c>
      <c r="BF68" s="9">
        <v>50.076419635468021</v>
      </c>
      <c r="BG68" s="31" t="s">
        <v>54</v>
      </c>
      <c r="BH68" s="31" t="s">
        <v>54</v>
      </c>
      <c r="BI68" s="31" t="s">
        <v>54</v>
      </c>
      <c r="BJ68" s="31" t="s">
        <v>54</v>
      </c>
      <c r="BK68" s="31" t="s">
        <v>54</v>
      </c>
      <c r="BL68" s="30">
        <v>11</v>
      </c>
      <c r="BM68" s="30">
        <v>113</v>
      </c>
    </row>
    <row r="69" spans="1:66" x14ac:dyDescent="0.2">
      <c r="A69" s="30" t="s">
        <v>60</v>
      </c>
      <c r="B69" s="35">
        <v>15.33333</v>
      </c>
      <c r="C69" s="10"/>
      <c r="D69" s="13"/>
      <c r="F69" s="33" t="s">
        <v>51</v>
      </c>
      <c r="G69" s="30" t="s">
        <v>52</v>
      </c>
      <c r="H69" s="32" t="s">
        <v>55</v>
      </c>
      <c r="J69" s="13"/>
      <c r="K69" s="13"/>
      <c r="L69" s="13"/>
      <c r="M69" s="13"/>
      <c r="N69" s="13"/>
      <c r="O69" s="9"/>
      <c r="P69" s="34"/>
      <c r="Q69" s="34"/>
      <c r="R69" s="34"/>
      <c r="S69" s="34"/>
      <c r="T69" s="34"/>
      <c r="U69" s="9"/>
      <c r="V69" s="9"/>
      <c r="W69" s="34"/>
      <c r="X69" s="34"/>
      <c r="Y69" s="34"/>
      <c r="Z69" s="34"/>
      <c r="AA69" s="34"/>
      <c r="AB69" s="9"/>
      <c r="AC69" s="34"/>
      <c r="AD69" s="34"/>
      <c r="AE69" s="6"/>
      <c r="AF69" s="13"/>
      <c r="AG69" s="13"/>
      <c r="AH69" s="13"/>
      <c r="AI69" s="13"/>
      <c r="AJ69" s="13"/>
      <c r="AK69" s="6"/>
      <c r="AL69" s="13"/>
      <c r="AM69" s="13"/>
      <c r="AN69" s="10"/>
      <c r="AO69" s="10"/>
      <c r="AP69" s="10"/>
      <c r="AQ69" s="10"/>
      <c r="AR69" s="10"/>
      <c r="AS69" s="10"/>
      <c r="AT69" s="10"/>
      <c r="AU69" s="10"/>
      <c r="AV69" s="34"/>
      <c r="AW69" s="34">
        <v>0.01</v>
      </c>
      <c r="AX69" s="9">
        <v>25.993333333333339</v>
      </c>
      <c r="AY69" s="9">
        <v>44.43</v>
      </c>
      <c r="AZ69" s="34">
        <v>1.76</v>
      </c>
      <c r="BA69" s="9">
        <v>12.151666666666666</v>
      </c>
      <c r="BB69" s="34">
        <v>0.17833333333333334</v>
      </c>
      <c r="BC69" s="34">
        <v>15.796666666666667</v>
      </c>
      <c r="BD69" s="34">
        <v>9.3333333333333338E-2</v>
      </c>
      <c r="BE69" s="9">
        <v>69.878704640680098</v>
      </c>
      <c r="BF69" s="9">
        <v>53.406845493508463</v>
      </c>
      <c r="BG69" s="31" t="s">
        <v>54</v>
      </c>
      <c r="BH69" s="31" t="s">
        <v>54</v>
      </c>
      <c r="BI69" s="31" t="s">
        <v>54</v>
      </c>
      <c r="BJ69" s="31" t="s">
        <v>54</v>
      </c>
      <c r="BK69" s="31" t="s">
        <v>54</v>
      </c>
      <c r="BL69" s="30">
        <v>16</v>
      </c>
      <c r="BM69" s="30">
        <v>21</v>
      </c>
      <c r="BN69" s="31" t="s">
        <v>61</v>
      </c>
    </row>
    <row r="70" spans="1:66" x14ac:dyDescent="0.2">
      <c r="A70" s="30" t="s">
        <v>60</v>
      </c>
      <c r="B70" s="35">
        <v>15.33333</v>
      </c>
      <c r="C70" s="10"/>
      <c r="D70" s="13"/>
      <c r="F70" s="33" t="s">
        <v>51</v>
      </c>
      <c r="G70" s="30" t="s">
        <v>52</v>
      </c>
      <c r="H70" s="30" t="s">
        <v>53</v>
      </c>
      <c r="J70" s="13"/>
      <c r="K70" s="13"/>
      <c r="L70" s="13"/>
      <c r="M70" s="13"/>
      <c r="N70" s="13"/>
      <c r="O70" s="9">
        <v>40.618142857142857</v>
      </c>
      <c r="P70" s="34">
        <v>9.0262857142857147</v>
      </c>
      <c r="Q70" s="34">
        <v>0.12957142857142859</v>
      </c>
      <c r="R70" s="34">
        <v>49.888285714285708</v>
      </c>
      <c r="S70" s="34">
        <v>8.6428571428571424E-2</v>
      </c>
      <c r="T70" s="34">
        <v>0.3838571428571429</v>
      </c>
      <c r="U70" s="9">
        <v>90.785979613353106</v>
      </c>
      <c r="V70" s="9"/>
      <c r="W70" s="34"/>
      <c r="X70" s="34"/>
      <c r="Y70" s="34"/>
      <c r="Z70" s="34"/>
      <c r="AA70" s="34"/>
      <c r="AB70" s="9"/>
      <c r="AC70" s="34"/>
      <c r="AD70" s="34"/>
      <c r="AE70" s="9"/>
      <c r="AF70" s="34"/>
      <c r="AG70" s="34"/>
      <c r="AH70" s="34"/>
      <c r="AI70" s="34"/>
      <c r="AJ70" s="34"/>
      <c r="AK70" s="9"/>
      <c r="AL70" s="34"/>
      <c r="AM70" s="34"/>
      <c r="AN70" s="35">
        <v>6.1600000000000002E-2</v>
      </c>
      <c r="AO70" s="35">
        <v>0.1046</v>
      </c>
      <c r="AP70" s="35">
        <v>9.8199999999999996E-2</v>
      </c>
      <c r="AQ70" s="35">
        <v>9.7900000000000001E-2</v>
      </c>
      <c r="AR70" s="35">
        <v>1.1900000000000001E-2</v>
      </c>
      <c r="AS70" s="35">
        <v>0.11020000000000001</v>
      </c>
      <c r="AT70" s="35">
        <v>0.15049999999999999</v>
      </c>
      <c r="AU70" s="35">
        <v>0.20849999999999999</v>
      </c>
      <c r="AV70" s="34">
        <v>0.124</v>
      </c>
      <c r="AW70" s="34">
        <v>0.11087499999999999</v>
      </c>
      <c r="AX70" s="9">
        <v>24.759625</v>
      </c>
      <c r="AY70" s="9">
        <v>44.588625</v>
      </c>
      <c r="AZ70" s="34">
        <v>1.9568509348756649</v>
      </c>
      <c r="BA70" s="9">
        <v>15.059825552728995</v>
      </c>
      <c r="BB70" s="34">
        <v>0.16849999999999998</v>
      </c>
      <c r="BC70" s="34">
        <v>13.745875000000002</v>
      </c>
      <c r="BD70" s="34">
        <v>0.15775</v>
      </c>
      <c r="BE70" s="9">
        <v>61.926373699812842</v>
      </c>
      <c r="BF70" s="9">
        <v>54.706378617506005</v>
      </c>
      <c r="BG70" s="31" t="s">
        <v>54</v>
      </c>
      <c r="BH70" s="31" t="s">
        <v>54</v>
      </c>
      <c r="BI70" s="31" t="s">
        <v>54</v>
      </c>
      <c r="BJ70" s="31" t="s">
        <v>54</v>
      </c>
      <c r="BK70" s="31" t="s">
        <v>54</v>
      </c>
      <c r="BL70" s="30">
        <v>21</v>
      </c>
      <c r="BM70" s="30">
        <v>188</v>
      </c>
      <c r="BN70" s="31" t="s">
        <v>64</v>
      </c>
    </row>
    <row r="71" spans="1:66" x14ac:dyDescent="0.2">
      <c r="A71" s="30" t="s">
        <v>60</v>
      </c>
      <c r="B71" s="35">
        <v>15.33333</v>
      </c>
      <c r="C71" s="10"/>
      <c r="D71" s="13"/>
      <c r="F71" s="31" t="s">
        <v>51</v>
      </c>
      <c r="G71" s="30" t="s">
        <v>52</v>
      </c>
      <c r="H71" s="32" t="s">
        <v>55</v>
      </c>
      <c r="J71" s="13"/>
      <c r="K71" s="13"/>
      <c r="L71" s="13"/>
      <c r="M71" s="13"/>
      <c r="N71" s="13"/>
      <c r="O71" s="9">
        <v>41.25</v>
      </c>
      <c r="P71" s="34">
        <v>8.49</v>
      </c>
      <c r="Q71" s="34">
        <v>0.1</v>
      </c>
      <c r="R71" s="34">
        <v>50.76</v>
      </c>
      <c r="S71" s="34">
        <v>0.06</v>
      </c>
      <c r="T71" s="34">
        <v>0.34</v>
      </c>
      <c r="U71" s="9">
        <v>91.413949164048532</v>
      </c>
      <c r="V71" s="9"/>
      <c r="W71" s="34"/>
      <c r="X71" s="34"/>
      <c r="Y71" s="34"/>
      <c r="Z71" s="34"/>
      <c r="AA71" s="34"/>
      <c r="AB71" s="9"/>
      <c r="AC71" s="34"/>
      <c r="AD71" s="34"/>
      <c r="AE71" s="6"/>
      <c r="AF71" s="13"/>
      <c r="AG71" s="13"/>
      <c r="AH71" s="13"/>
      <c r="AI71" s="13"/>
      <c r="AJ71" s="13"/>
      <c r="AK71" s="6"/>
      <c r="AL71" s="13"/>
      <c r="AM71" s="13"/>
      <c r="AN71" s="10"/>
      <c r="AO71" s="10"/>
      <c r="AP71" s="10"/>
      <c r="AQ71" s="10"/>
      <c r="AR71" s="10"/>
      <c r="AS71" s="10"/>
      <c r="AT71" s="10"/>
      <c r="AU71" s="10"/>
      <c r="AV71" s="34"/>
      <c r="AW71" s="34">
        <v>0.09</v>
      </c>
      <c r="AX71" s="9">
        <v>21.75</v>
      </c>
      <c r="AY71" s="9">
        <v>49.33</v>
      </c>
      <c r="AZ71" s="34">
        <v>1.52</v>
      </c>
      <c r="BA71" s="9">
        <v>12.6</v>
      </c>
      <c r="BB71" s="34">
        <v>0.2</v>
      </c>
      <c r="BC71" s="34">
        <v>14.93</v>
      </c>
      <c r="BD71" s="34">
        <v>0.04</v>
      </c>
      <c r="BE71" s="9">
        <v>67.861382474486049</v>
      </c>
      <c r="BF71" s="9">
        <v>60.331357312596438</v>
      </c>
      <c r="BG71" s="31" t="s">
        <v>54</v>
      </c>
      <c r="BH71" s="31" t="s">
        <v>54</v>
      </c>
      <c r="BI71" s="31" t="s">
        <v>54</v>
      </c>
      <c r="BJ71" s="31" t="s">
        <v>54</v>
      </c>
      <c r="BK71" s="31" t="s">
        <v>54</v>
      </c>
      <c r="BL71" s="30">
        <v>40</v>
      </c>
      <c r="BM71" s="30">
        <v>44</v>
      </c>
      <c r="BN71" s="31" t="s">
        <v>61</v>
      </c>
    </row>
    <row r="72" spans="1:66" x14ac:dyDescent="0.2">
      <c r="A72" s="30" t="s">
        <v>60</v>
      </c>
      <c r="B72" s="31">
        <v>14.704499999999999</v>
      </c>
      <c r="C72" s="31">
        <v>44.897500000000001</v>
      </c>
      <c r="D72" s="32">
        <v>2200</v>
      </c>
      <c r="F72" s="31" t="s">
        <v>51</v>
      </c>
      <c r="G72" s="30" t="s">
        <v>52</v>
      </c>
      <c r="H72" s="32" t="s">
        <v>55</v>
      </c>
      <c r="J72" s="13"/>
      <c r="K72" s="13"/>
      <c r="L72" s="13"/>
      <c r="M72" s="13"/>
      <c r="N72" s="13"/>
      <c r="O72" s="9"/>
      <c r="P72" s="34"/>
      <c r="Q72" s="34"/>
      <c r="R72" s="34"/>
      <c r="S72" s="34"/>
      <c r="T72" s="34"/>
      <c r="U72" s="9"/>
      <c r="V72" s="9"/>
      <c r="W72" s="34"/>
      <c r="X72" s="34"/>
      <c r="Y72" s="34"/>
      <c r="Z72" s="34"/>
      <c r="AA72" s="34"/>
      <c r="AB72" s="9"/>
      <c r="AC72" s="34"/>
      <c r="AD72" s="34"/>
      <c r="AE72" s="9">
        <v>56.34</v>
      </c>
      <c r="AF72" s="34">
        <v>0.04</v>
      </c>
      <c r="AG72" s="34">
        <v>2.52</v>
      </c>
      <c r="AH72" s="34">
        <v>0.91</v>
      </c>
      <c r="AI72" s="34">
        <v>5.41</v>
      </c>
      <c r="AJ72" s="34">
        <v>0.12</v>
      </c>
      <c r="AK72" s="9">
        <v>33.33</v>
      </c>
      <c r="AL72" s="34">
        <v>2.19</v>
      </c>
      <c r="AM72" s="34">
        <v>0.03</v>
      </c>
      <c r="AN72" s="35"/>
      <c r="AO72" s="35"/>
      <c r="AP72" s="35"/>
      <c r="AQ72" s="35"/>
      <c r="AR72" s="35"/>
      <c r="AS72" s="35"/>
      <c r="AT72" s="35"/>
      <c r="AU72" s="35"/>
      <c r="AV72" s="34"/>
      <c r="AW72" s="34"/>
      <c r="AX72" s="9"/>
      <c r="AY72" s="9"/>
      <c r="AZ72" s="34"/>
      <c r="BA72" s="9"/>
      <c r="BB72" s="34"/>
      <c r="BC72" s="34"/>
      <c r="BD72" s="34"/>
      <c r="BE72" s="9"/>
      <c r="BF72" s="9"/>
      <c r="BG72" s="31" t="s">
        <v>54</v>
      </c>
      <c r="BH72" s="31" t="s">
        <v>54</v>
      </c>
      <c r="BI72" s="31" t="s">
        <v>54</v>
      </c>
      <c r="BJ72" s="31" t="s">
        <v>54</v>
      </c>
      <c r="BK72" s="31" t="s">
        <v>54</v>
      </c>
      <c r="BL72" s="30">
        <v>47</v>
      </c>
      <c r="BM72" s="30">
        <v>4</v>
      </c>
    </row>
    <row r="73" spans="1:66" x14ac:dyDescent="0.2">
      <c r="A73" s="30" t="s">
        <v>60</v>
      </c>
      <c r="B73" s="31">
        <v>15.734299999999999</v>
      </c>
      <c r="C73" s="31">
        <v>44.712699999999998</v>
      </c>
      <c r="D73" s="32">
        <v>3800</v>
      </c>
      <c r="F73" s="31" t="s">
        <v>51</v>
      </c>
      <c r="G73" s="30" t="s">
        <v>52</v>
      </c>
      <c r="H73" s="32" t="s">
        <v>55</v>
      </c>
      <c r="J73" s="13"/>
      <c r="K73" s="13"/>
      <c r="L73" s="13"/>
      <c r="M73" s="13"/>
      <c r="N73" s="13"/>
      <c r="O73" s="9"/>
      <c r="P73" s="34"/>
      <c r="Q73" s="34"/>
      <c r="R73" s="34"/>
      <c r="S73" s="34"/>
      <c r="T73" s="34"/>
      <c r="U73" s="9"/>
      <c r="V73" s="9"/>
      <c r="W73" s="34"/>
      <c r="X73" s="34"/>
      <c r="Y73" s="34"/>
      <c r="Z73" s="34"/>
      <c r="AA73" s="34"/>
      <c r="AB73" s="9"/>
      <c r="AC73" s="34"/>
      <c r="AD73" s="34"/>
      <c r="AE73" s="9"/>
      <c r="AF73" s="34"/>
      <c r="AG73" s="34"/>
      <c r="AH73" s="34"/>
      <c r="AI73" s="34"/>
      <c r="AJ73" s="34"/>
      <c r="AK73" s="9"/>
      <c r="AL73" s="34"/>
      <c r="AM73" s="34"/>
      <c r="AN73" s="35"/>
      <c r="AO73" s="35"/>
      <c r="AP73" s="35"/>
      <c r="AQ73" s="35"/>
      <c r="AR73" s="35"/>
      <c r="AS73" s="35"/>
      <c r="AT73" s="35"/>
      <c r="AU73" s="35"/>
      <c r="AV73" s="34"/>
      <c r="AW73" s="34">
        <v>0.06</v>
      </c>
      <c r="AX73" s="9">
        <v>29.4</v>
      </c>
      <c r="AY73" s="9">
        <v>39.840000000000003</v>
      </c>
      <c r="AZ73" s="34">
        <v>3.3</v>
      </c>
      <c r="BA73" s="9">
        <v>11.29</v>
      </c>
      <c r="BB73" s="34">
        <v>0.19</v>
      </c>
      <c r="BC73" s="34">
        <v>16.559999999999999</v>
      </c>
      <c r="BD73" s="34">
        <v>0.13</v>
      </c>
      <c r="BE73" s="9">
        <v>72.328310260461578</v>
      </c>
      <c r="BF73" s="9">
        <v>47.608054019061754</v>
      </c>
      <c r="BG73" s="31" t="s">
        <v>54</v>
      </c>
      <c r="BH73" s="31" t="s">
        <v>54</v>
      </c>
      <c r="BI73" s="31" t="s">
        <v>54</v>
      </c>
      <c r="BJ73" s="31" t="s">
        <v>54</v>
      </c>
      <c r="BK73" s="31" t="s">
        <v>54</v>
      </c>
      <c r="BL73" s="30">
        <v>48</v>
      </c>
      <c r="BM73" s="30">
        <v>14</v>
      </c>
    </row>
    <row r="74" spans="1:66" x14ac:dyDescent="0.2">
      <c r="A74" s="30" t="s">
        <v>60</v>
      </c>
      <c r="B74" s="31">
        <v>15.100300000000001</v>
      </c>
      <c r="C74" s="31">
        <v>44.964500000000001</v>
      </c>
      <c r="D74" s="32">
        <v>3200</v>
      </c>
      <c r="F74" s="31" t="s">
        <v>51</v>
      </c>
      <c r="G74" s="30" t="s">
        <v>52</v>
      </c>
      <c r="H74" s="30" t="s">
        <v>53</v>
      </c>
      <c r="J74" s="13"/>
      <c r="K74" s="13"/>
      <c r="L74" s="13"/>
      <c r="M74" s="13"/>
      <c r="N74" s="13"/>
      <c r="O74" s="9">
        <v>41.058399999999999</v>
      </c>
      <c r="P74" s="34">
        <v>8.4212000000000007</v>
      </c>
      <c r="Q74" s="34">
        <v>0.15280000000000002</v>
      </c>
      <c r="R74" s="34">
        <v>49.912999999999997</v>
      </c>
      <c r="S74" s="34">
        <v>4.02E-2</v>
      </c>
      <c r="T74" s="34">
        <v>0.37220000000000003</v>
      </c>
      <c r="U74" s="9">
        <v>91.352953685189135</v>
      </c>
      <c r="V74" s="9"/>
      <c r="W74" s="34"/>
      <c r="X74" s="34"/>
      <c r="Y74" s="34"/>
      <c r="Z74" s="34"/>
      <c r="AA74" s="34"/>
      <c r="AB74" s="9"/>
      <c r="AC74" s="34"/>
      <c r="AD74" s="34"/>
      <c r="AE74" s="9">
        <v>57.24</v>
      </c>
      <c r="AF74" s="34">
        <v>0.04</v>
      </c>
      <c r="AG74" s="34">
        <v>1.58</v>
      </c>
      <c r="AH74" s="34">
        <v>0.74</v>
      </c>
      <c r="AI74" s="34">
        <v>5.4</v>
      </c>
      <c r="AJ74" s="34">
        <v>0.14000000000000001</v>
      </c>
      <c r="AK74" s="9">
        <v>34.03</v>
      </c>
      <c r="AL74" s="34">
        <v>1.98</v>
      </c>
      <c r="AM74" s="34">
        <v>0.12</v>
      </c>
      <c r="AN74" s="35">
        <f>(0.1021+0.1541)/2</f>
        <v>0.12809999999999999</v>
      </c>
      <c r="AO74" s="35">
        <f>(0.0363+0.0304)/2</f>
        <v>3.3349999999999998E-2</v>
      </c>
      <c r="AP74" s="35">
        <f>(0.0885+0.1472)/2</f>
        <v>0.11785</v>
      </c>
      <c r="AQ74" s="35">
        <f>(0.0612+0.1086)/2</f>
        <v>8.4900000000000003E-2</v>
      </c>
      <c r="AR74" s="35">
        <f>(0.0302+0.0795)/2</f>
        <v>5.4850000000000003E-2</v>
      </c>
      <c r="AS74" s="35">
        <f>(0.3281+0.3517)/2</f>
        <v>0.33989999999999998</v>
      </c>
      <c r="AT74" s="35">
        <f>(0.2393+0.234)/2</f>
        <v>0.23665000000000003</v>
      </c>
      <c r="AU74" s="35">
        <f>(0.287+0.3217)/2</f>
        <v>0.30435000000000001</v>
      </c>
      <c r="AV74" s="34">
        <v>9.1333333333333336E-2</v>
      </c>
      <c r="AW74" s="34">
        <v>0.11883333333333333</v>
      </c>
      <c r="AX74" s="9">
        <v>22.927166666666665</v>
      </c>
      <c r="AY74" s="9">
        <v>48.767333333333333</v>
      </c>
      <c r="AZ74" s="34">
        <v>0.17781541393233916</v>
      </c>
      <c r="BA74" s="9">
        <v>14.009599421014547</v>
      </c>
      <c r="BB74" s="34">
        <v>0.17149999999999999</v>
      </c>
      <c r="BC74" s="34">
        <v>14.1335</v>
      </c>
      <c r="BD74" s="34">
        <v>0.14033333333333334</v>
      </c>
      <c r="BE74" s="9">
        <v>64.146704411314388</v>
      </c>
      <c r="BF74" s="9">
        <v>58.786204945920076</v>
      </c>
      <c r="BG74" s="31" t="s">
        <v>54</v>
      </c>
      <c r="BH74" s="31" t="s">
        <v>54</v>
      </c>
      <c r="BI74" s="31" t="s">
        <v>54</v>
      </c>
      <c r="BJ74" s="31" t="s">
        <v>54</v>
      </c>
      <c r="BK74" s="31" t="s">
        <v>54</v>
      </c>
      <c r="BL74" s="30">
        <v>49</v>
      </c>
      <c r="BM74" s="30">
        <v>17</v>
      </c>
    </row>
    <row r="75" spans="1:66" x14ac:dyDescent="0.2">
      <c r="A75" s="30" t="s">
        <v>60</v>
      </c>
      <c r="B75" s="35">
        <v>15.33333</v>
      </c>
      <c r="C75" s="10"/>
      <c r="D75" s="13"/>
      <c r="F75" s="31" t="s">
        <v>51</v>
      </c>
      <c r="G75" s="30" t="s">
        <v>52</v>
      </c>
      <c r="H75" s="32" t="s">
        <v>55</v>
      </c>
      <c r="J75" s="13"/>
      <c r="K75" s="13"/>
      <c r="L75" s="13"/>
      <c r="M75" s="13"/>
      <c r="N75" s="13"/>
      <c r="O75" s="9">
        <v>40.844999999999999</v>
      </c>
      <c r="P75" s="34">
        <v>8.6383333333333336</v>
      </c>
      <c r="Q75" s="34">
        <v>9.8333333333333328E-2</v>
      </c>
      <c r="R75" s="34">
        <v>50.814999999999998</v>
      </c>
      <c r="S75" s="34">
        <v>0.13</v>
      </c>
      <c r="T75" s="34">
        <v>0.33166666666666667</v>
      </c>
      <c r="U75" s="9">
        <v>91.291118280981593</v>
      </c>
      <c r="V75" s="9"/>
      <c r="W75" s="34"/>
      <c r="X75" s="34"/>
      <c r="Y75" s="34"/>
      <c r="Z75" s="34"/>
      <c r="AA75" s="34"/>
      <c r="AB75" s="9"/>
      <c r="AC75" s="34"/>
      <c r="AD75" s="34"/>
      <c r="AE75" s="9">
        <v>56.63</v>
      </c>
      <c r="AF75" s="34">
        <v>0.05</v>
      </c>
      <c r="AG75" s="34">
        <v>2</v>
      </c>
      <c r="AH75" s="34">
        <v>0.78</v>
      </c>
      <c r="AI75" s="34">
        <v>5.32</v>
      </c>
      <c r="AJ75" s="34">
        <v>0.15</v>
      </c>
      <c r="AK75" s="9">
        <v>34.14</v>
      </c>
      <c r="AL75" s="34">
        <v>1.66</v>
      </c>
      <c r="AM75" s="34">
        <v>0.06</v>
      </c>
      <c r="AN75" s="35"/>
      <c r="AO75" s="35"/>
      <c r="AP75" s="35"/>
      <c r="AQ75" s="35"/>
      <c r="AR75" s="35"/>
      <c r="AS75" s="35"/>
      <c r="AT75" s="35"/>
      <c r="AU75" s="35"/>
      <c r="AV75" s="34"/>
      <c r="AW75" s="34">
        <v>0.15</v>
      </c>
      <c r="AX75" s="9">
        <v>19.350000000000001</v>
      </c>
      <c r="AY75" s="9">
        <v>51.74</v>
      </c>
      <c r="AZ75" s="34">
        <v>1.54</v>
      </c>
      <c r="BA75" s="9">
        <v>13.07</v>
      </c>
      <c r="BB75" s="34">
        <v>0.24</v>
      </c>
      <c r="BC75" s="34">
        <v>14.4</v>
      </c>
      <c r="BD75" s="34">
        <v>0.05</v>
      </c>
      <c r="BE75" s="9">
        <v>66.254172583589991</v>
      </c>
      <c r="BF75" s="9">
        <v>64.196684634372602</v>
      </c>
      <c r="BG75" s="31" t="s">
        <v>54</v>
      </c>
      <c r="BH75" s="31" t="s">
        <v>54</v>
      </c>
      <c r="BI75" s="31" t="s">
        <v>54</v>
      </c>
      <c r="BJ75" s="31" t="s">
        <v>54</v>
      </c>
      <c r="BK75" s="31" t="s">
        <v>54</v>
      </c>
      <c r="BL75" s="30">
        <v>62</v>
      </c>
      <c r="BM75" s="30">
        <v>64</v>
      </c>
      <c r="BN75" s="31" t="s">
        <v>61</v>
      </c>
    </row>
    <row r="76" spans="1:66" x14ac:dyDescent="0.2">
      <c r="A76" s="30" t="s">
        <v>60</v>
      </c>
      <c r="B76" s="31">
        <v>15.858700000000001</v>
      </c>
      <c r="C76" s="31">
        <v>46.846499999999999</v>
      </c>
      <c r="D76" s="32">
        <v>2650</v>
      </c>
      <c r="F76" s="31" t="s">
        <v>51</v>
      </c>
      <c r="G76" s="30" t="s">
        <v>52</v>
      </c>
      <c r="H76" s="32" t="s">
        <v>55</v>
      </c>
      <c r="J76" s="13"/>
      <c r="K76" s="13"/>
      <c r="L76" s="13"/>
      <c r="M76" s="13"/>
      <c r="N76" s="13"/>
      <c r="O76" s="9"/>
      <c r="P76" s="34"/>
      <c r="Q76" s="34"/>
      <c r="R76" s="34"/>
      <c r="S76" s="34"/>
      <c r="T76" s="34"/>
      <c r="U76" s="9"/>
      <c r="V76" s="9"/>
      <c r="W76" s="34"/>
      <c r="X76" s="34"/>
      <c r="Y76" s="34"/>
      <c r="Z76" s="34"/>
      <c r="AA76" s="34"/>
      <c r="AB76" s="9"/>
      <c r="AC76" s="34"/>
      <c r="AD76" s="34"/>
      <c r="AE76" s="9"/>
      <c r="AF76" s="34"/>
      <c r="AG76" s="34"/>
      <c r="AH76" s="34"/>
      <c r="AI76" s="34"/>
      <c r="AJ76" s="34"/>
      <c r="AK76" s="9"/>
      <c r="AL76" s="34"/>
      <c r="AM76" s="34"/>
      <c r="AN76" s="35"/>
      <c r="AO76" s="35"/>
      <c r="AP76" s="35"/>
      <c r="AQ76" s="35"/>
      <c r="AR76" s="35"/>
      <c r="AS76" s="35"/>
      <c r="AT76" s="35"/>
      <c r="AU76" s="35"/>
      <c r="AV76" s="34"/>
      <c r="AW76" s="34">
        <v>0.06</v>
      </c>
      <c r="AX76" s="9">
        <v>25.34</v>
      </c>
      <c r="AY76" s="9">
        <v>44.01</v>
      </c>
      <c r="AZ76" s="34">
        <v>3.07</v>
      </c>
      <c r="BA76" s="9">
        <v>12.4</v>
      </c>
      <c r="BB76" s="34">
        <v>0.19</v>
      </c>
      <c r="BC76" s="34">
        <v>15.38</v>
      </c>
      <c r="BD76" s="34">
        <v>0.09</v>
      </c>
      <c r="BE76" s="9">
        <v>68.849753367712935</v>
      </c>
      <c r="BF76" s="9">
        <v>53.80276767485519</v>
      </c>
      <c r="BG76" s="31" t="s">
        <v>54</v>
      </c>
      <c r="BH76" s="31" t="s">
        <v>54</v>
      </c>
      <c r="BI76" s="31" t="s">
        <v>54</v>
      </c>
      <c r="BJ76" s="31" t="s">
        <v>54</v>
      </c>
      <c r="BK76" s="31" t="s">
        <v>54</v>
      </c>
      <c r="BL76" s="30">
        <v>70</v>
      </c>
      <c r="BM76" s="30">
        <v>2</v>
      </c>
    </row>
    <row r="77" spans="1:66" x14ac:dyDescent="0.2">
      <c r="A77" s="30" t="s">
        <v>60</v>
      </c>
      <c r="B77" s="35">
        <v>15.33333</v>
      </c>
      <c r="C77" s="10"/>
      <c r="D77" s="13"/>
      <c r="F77" s="31" t="s">
        <v>51</v>
      </c>
      <c r="G77" s="30" t="s">
        <v>52</v>
      </c>
      <c r="H77" s="32" t="s">
        <v>55</v>
      </c>
      <c r="J77" s="13"/>
      <c r="K77" s="13"/>
      <c r="L77" s="13"/>
      <c r="M77" s="13"/>
      <c r="N77" s="13"/>
      <c r="O77" s="9"/>
      <c r="P77" s="34"/>
      <c r="Q77" s="34"/>
      <c r="R77" s="34"/>
      <c r="S77" s="34"/>
      <c r="T77" s="34"/>
      <c r="U77" s="9"/>
      <c r="V77" s="9"/>
      <c r="W77" s="34"/>
      <c r="X77" s="34"/>
      <c r="Y77" s="34"/>
      <c r="Z77" s="34"/>
      <c r="AA77" s="34"/>
      <c r="AB77" s="9"/>
      <c r="AC77" s="34"/>
      <c r="AD77" s="34"/>
      <c r="AE77" s="9"/>
      <c r="AF77" s="34"/>
      <c r="AG77" s="34"/>
      <c r="AH77" s="34"/>
      <c r="AI77" s="34"/>
      <c r="AJ77" s="34"/>
      <c r="AK77" s="9"/>
      <c r="AL77" s="34"/>
      <c r="AM77" s="34"/>
      <c r="AN77" s="35"/>
      <c r="AO77" s="35"/>
      <c r="AP77" s="35"/>
      <c r="AQ77" s="35"/>
      <c r="AR77" s="35"/>
      <c r="AS77" s="35"/>
      <c r="AT77" s="35"/>
      <c r="AU77" s="35"/>
      <c r="AV77" s="34"/>
      <c r="AW77" s="34">
        <v>0.02</v>
      </c>
      <c r="AX77" s="9">
        <v>28.36</v>
      </c>
      <c r="AY77" s="9">
        <v>40.03</v>
      </c>
      <c r="AZ77" s="34">
        <v>3.59</v>
      </c>
      <c r="BA77" s="9">
        <v>12.65</v>
      </c>
      <c r="BB77" s="34">
        <v>0.18</v>
      </c>
      <c r="BC77" s="34">
        <v>15.48</v>
      </c>
      <c r="BD77" s="34">
        <v>0.1</v>
      </c>
      <c r="BE77" s="9">
        <v>68.559921000366145</v>
      </c>
      <c r="BF77" s="9">
        <v>48.625890726124119</v>
      </c>
      <c r="BG77" s="31" t="s">
        <v>54</v>
      </c>
      <c r="BH77" s="31" t="s">
        <v>54</v>
      </c>
      <c r="BI77" s="31" t="s">
        <v>54</v>
      </c>
      <c r="BJ77" s="31" t="s">
        <v>54</v>
      </c>
      <c r="BK77" s="31" t="s">
        <v>54</v>
      </c>
      <c r="BL77" s="30">
        <v>71</v>
      </c>
      <c r="BM77" s="30">
        <v>27</v>
      </c>
      <c r="BN77" s="31" t="s">
        <v>61</v>
      </c>
    </row>
    <row r="78" spans="1:66" x14ac:dyDescent="0.2">
      <c r="A78" s="30" t="s">
        <v>60</v>
      </c>
      <c r="B78" s="35">
        <v>15.33333</v>
      </c>
      <c r="C78" s="10"/>
      <c r="D78" s="13"/>
      <c r="F78" s="31" t="s">
        <v>51</v>
      </c>
      <c r="G78" s="30" t="s">
        <v>52</v>
      </c>
      <c r="H78" s="32" t="s">
        <v>55</v>
      </c>
      <c r="J78" s="13"/>
      <c r="K78" s="13"/>
      <c r="L78" s="13"/>
      <c r="M78" s="13"/>
      <c r="N78" s="13"/>
      <c r="O78" s="9"/>
      <c r="P78" s="34"/>
      <c r="Q78" s="34"/>
      <c r="R78" s="34"/>
      <c r="S78" s="34"/>
      <c r="T78" s="34"/>
      <c r="U78" s="9"/>
      <c r="V78" s="9"/>
      <c r="W78" s="34"/>
      <c r="X78" s="34"/>
      <c r="Y78" s="34"/>
      <c r="Z78" s="34"/>
      <c r="AA78" s="34"/>
      <c r="AB78" s="9"/>
      <c r="AC78" s="34"/>
      <c r="AD78" s="34"/>
      <c r="AE78" s="9">
        <v>55.97</v>
      </c>
      <c r="AF78" s="34">
        <v>0.03</v>
      </c>
      <c r="AG78" s="34">
        <v>2.16</v>
      </c>
      <c r="AH78" s="34">
        <v>0.83</v>
      </c>
      <c r="AI78" s="34">
        <v>5.34</v>
      </c>
      <c r="AJ78" s="34">
        <v>0.12</v>
      </c>
      <c r="AK78" s="9">
        <v>34.369999999999997</v>
      </c>
      <c r="AL78" s="34">
        <v>1.2</v>
      </c>
      <c r="AM78" s="34">
        <v>0.04</v>
      </c>
      <c r="AN78" s="35"/>
      <c r="AO78" s="35"/>
      <c r="AP78" s="35"/>
      <c r="AQ78" s="35"/>
      <c r="AR78" s="35"/>
      <c r="AS78" s="35"/>
      <c r="AT78" s="35"/>
      <c r="AU78" s="35"/>
      <c r="AV78" s="34"/>
      <c r="AW78" s="34"/>
      <c r="AX78" s="9"/>
      <c r="AY78" s="9"/>
      <c r="AZ78" s="34"/>
      <c r="BA78" s="9"/>
      <c r="BB78" s="34"/>
      <c r="BC78" s="34"/>
      <c r="BD78" s="34"/>
      <c r="BE78" s="9"/>
      <c r="BF78" s="9"/>
      <c r="BG78" s="31" t="s">
        <v>54</v>
      </c>
      <c r="BH78" s="31" t="s">
        <v>54</v>
      </c>
      <c r="BI78" s="31" t="s">
        <v>54</v>
      </c>
      <c r="BJ78" s="31" t="s">
        <v>54</v>
      </c>
      <c r="BK78" s="31" t="s">
        <v>54</v>
      </c>
      <c r="BL78" s="30">
        <v>79</v>
      </c>
      <c r="BM78" s="30">
        <v>83</v>
      </c>
      <c r="BN78" s="31" t="s">
        <v>61</v>
      </c>
    </row>
    <row r="79" spans="1:66" x14ac:dyDescent="0.2">
      <c r="A79" s="30" t="s">
        <v>65</v>
      </c>
      <c r="B79" s="35">
        <v>15.33333</v>
      </c>
      <c r="C79" s="10"/>
      <c r="D79" s="13"/>
      <c r="F79" s="31" t="s">
        <v>51</v>
      </c>
      <c r="G79" s="30" t="s">
        <v>66</v>
      </c>
      <c r="H79" s="30" t="s">
        <v>67</v>
      </c>
      <c r="J79" s="13"/>
      <c r="K79" s="13"/>
      <c r="L79" s="13"/>
      <c r="M79" s="13"/>
      <c r="N79" s="13"/>
      <c r="O79" s="6"/>
      <c r="P79" s="13"/>
      <c r="Q79" s="13"/>
      <c r="R79" s="13"/>
      <c r="S79" s="13"/>
      <c r="T79" s="13"/>
      <c r="U79" s="13"/>
      <c r="V79" s="9">
        <v>55.861100000000008</v>
      </c>
      <c r="W79" s="34">
        <v>1.3299999999999998E-2</v>
      </c>
      <c r="X79" s="34">
        <v>2.6520999999999999</v>
      </c>
      <c r="Y79" s="34">
        <v>0.79790000000000005</v>
      </c>
      <c r="Z79" s="34">
        <v>5.2538</v>
      </c>
      <c r="AA79" s="34">
        <v>8.48E-2</v>
      </c>
      <c r="AB79" s="9">
        <v>33.206000000000003</v>
      </c>
      <c r="AC79" s="34">
        <v>2.1036000000000001</v>
      </c>
      <c r="AD79" s="34">
        <v>4.5800000000000007E-2</v>
      </c>
      <c r="AV79" s="34">
        <v>8.0000000000000002E-3</v>
      </c>
      <c r="AW79" s="34">
        <v>6.9666666666666668E-2</v>
      </c>
      <c r="AX79" s="9">
        <v>27.485166666666668</v>
      </c>
      <c r="AY79" s="9">
        <v>41.444833333333335</v>
      </c>
      <c r="AZ79" s="34">
        <v>2.76846352620122</v>
      </c>
      <c r="BA79" s="9">
        <v>13.585067850785334</v>
      </c>
      <c r="BB79" s="34">
        <v>0.25166666666666665</v>
      </c>
      <c r="BC79" s="34">
        <v>14.804833333333333</v>
      </c>
      <c r="BD79" s="34">
        <v>0.12183333333333331</v>
      </c>
      <c r="BE79" s="9">
        <v>66.009701455028107</v>
      </c>
      <c r="BF79" s="9">
        <v>50.277591115206214</v>
      </c>
      <c r="BG79" s="31" t="s">
        <v>54</v>
      </c>
      <c r="BH79" s="31" t="s">
        <v>54</v>
      </c>
      <c r="BI79" s="31" t="s">
        <v>54</v>
      </c>
      <c r="BJ79" s="31" t="s">
        <v>54</v>
      </c>
      <c r="BK79" s="31" t="s">
        <v>54</v>
      </c>
      <c r="BL79" s="30">
        <v>12</v>
      </c>
      <c r="BM79" s="30">
        <v>285</v>
      </c>
      <c r="BN79" s="31" t="s">
        <v>61</v>
      </c>
    </row>
    <row r="80" spans="1:66" x14ac:dyDescent="0.2">
      <c r="A80" s="30" t="s">
        <v>65</v>
      </c>
      <c r="B80" s="35">
        <v>15.33333</v>
      </c>
      <c r="C80" s="10"/>
      <c r="D80" s="13"/>
      <c r="F80" s="31" t="s">
        <v>51</v>
      </c>
      <c r="G80" s="30" t="s">
        <v>66</v>
      </c>
      <c r="H80" s="30" t="s">
        <v>68</v>
      </c>
      <c r="J80" s="13"/>
      <c r="K80" s="13"/>
      <c r="L80" s="13"/>
      <c r="M80" s="13"/>
      <c r="N80" s="13"/>
      <c r="O80" s="6"/>
      <c r="P80" s="13"/>
      <c r="Q80" s="13"/>
      <c r="R80" s="13"/>
      <c r="S80" s="13"/>
      <c r="T80" s="13"/>
      <c r="U80" s="13"/>
      <c r="V80" s="9">
        <v>55.930699999999987</v>
      </c>
      <c r="W80" s="34">
        <v>2.8599999999999997E-2</v>
      </c>
      <c r="X80" s="34">
        <v>2.5295999999999998</v>
      </c>
      <c r="Y80" s="34">
        <v>0.78320000000000012</v>
      </c>
      <c r="Z80" s="34">
        <v>5.5212000000000003</v>
      </c>
      <c r="AA80" s="34">
        <v>0.1308</v>
      </c>
      <c r="AB80" s="9">
        <v>32.957600000000006</v>
      </c>
      <c r="AC80" s="34">
        <v>1.9125000000000001</v>
      </c>
      <c r="AD80" s="34">
        <v>4.6700000000000005E-2</v>
      </c>
      <c r="AN80" s="39"/>
      <c r="AO80" s="39"/>
      <c r="AP80" s="39"/>
      <c r="AQ80" s="39"/>
      <c r="AR80" s="39"/>
      <c r="AS80" s="39"/>
      <c r="AT80" s="39"/>
      <c r="AU80" s="39"/>
      <c r="AV80" s="34"/>
      <c r="AW80" s="34"/>
      <c r="AX80" s="9"/>
      <c r="AY80" s="9"/>
      <c r="AZ80" s="34"/>
      <c r="BA80" s="9"/>
      <c r="BB80" s="34"/>
      <c r="BC80" s="34"/>
      <c r="BD80" s="34"/>
      <c r="BE80" s="9"/>
      <c r="BF80" s="9"/>
      <c r="BG80" s="31" t="s">
        <v>54</v>
      </c>
      <c r="BH80" s="31" t="s">
        <v>54</v>
      </c>
      <c r="BI80" s="31" t="s">
        <v>54</v>
      </c>
      <c r="BJ80" s="31" t="s">
        <v>54</v>
      </c>
      <c r="BK80" s="31" t="s">
        <v>54</v>
      </c>
      <c r="BL80" s="30">
        <v>12</v>
      </c>
      <c r="BM80" s="30">
        <v>285</v>
      </c>
      <c r="BN80" s="31" t="s">
        <v>61</v>
      </c>
    </row>
    <row r="81" spans="1:66" x14ac:dyDescent="0.2">
      <c r="A81" s="30" t="s">
        <v>69</v>
      </c>
      <c r="B81" s="35">
        <v>15.33333</v>
      </c>
      <c r="C81" s="10"/>
      <c r="D81" s="13"/>
      <c r="F81" s="31" t="s">
        <v>51</v>
      </c>
      <c r="G81" s="30" t="s">
        <v>52</v>
      </c>
      <c r="H81" s="30" t="s">
        <v>53</v>
      </c>
      <c r="J81" s="13"/>
      <c r="K81" s="13"/>
      <c r="L81" s="13"/>
      <c r="M81" s="13"/>
      <c r="N81" s="13"/>
      <c r="O81" s="6"/>
      <c r="P81" s="13"/>
      <c r="Q81" s="13"/>
      <c r="R81" s="13"/>
      <c r="S81" s="13"/>
      <c r="T81" s="13"/>
      <c r="U81" s="13"/>
      <c r="V81" s="9">
        <v>55.203699999999998</v>
      </c>
      <c r="W81" s="34">
        <v>4.4499999999999998E-2</v>
      </c>
      <c r="X81" s="34">
        <v>3.0395000000000003</v>
      </c>
      <c r="Y81" s="34">
        <v>0.73045000000000004</v>
      </c>
      <c r="Z81" s="34">
        <v>5.8276500000000002</v>
      </c>
      <c r="AA81" s="34">
        <v>0.12880000000000003</v>
      </c>
      <c r="AB81" s="9">
        <v>32.607300000000002</v>
      </c>
      <c r="AC81" s="34">
        <v>1.5486500000000001</v>
      </c>
      <c r="AD81" s="34">
        <v>6.3500000000000006E-3</v>
      </c>
      <c r="AN81" s="39"/>
      <c r="AO81" s="39"/>
      <c r="AP81" s="39"/>
      <c r="AQ81" s="39"/>
      <c r="AR81" s="39"/>
      <c r="AS81" s="39"/>
      <c r="AT81" s="39"/>
      <c r="AU81" s="39"/>
      <c r="AV81" s="34">
        <v>0.11180000000000001</v>
      </c>
      <c r="AW81" s="34">
        <v>7.8699999999999992E-2</v>
      </c>
      <c r="AX81" s="9">
        <v>34.3063</v>
      </c>
      <c r="AY81" s="9">
        <v>33.828600000000002</v>
      </c>
      <c r="AZ81" s="34">
        <v>2.8424216224359866</v>
      </c>
      <c r="BA81" s="9">
        <v>13.34585274516991</v>
      </c>
      <c r="BB81" s="34">
        <v>0.1691</v>
      </c>
      <c r="BC81" s="34">
        <v>15.733900000000002</v>
      </c>
      <c r="BD81" s="34">
        <v>0.20300000000000001</v>
      </c>
      <c r="BE81" s="9">
        <v>67.746303120861143</v>
      </c>
      <c r="BF81" s="9">
        <v>39.811020686303749</v>
      </c>
      <c r="BG81" s="31" t="s">
        <v>54</v>
      </c>
      <c r="BH81" s="31" t="s">
        <v>54</v>
      </c>
      <c r="BI81" s="31" t="s">
        <v>54</v>
      </c>
      <c r="BJ81" s="31" t="s">
        <v>54</v>
      </c>
      <c r="BK81" s="31" t="s">
        <v>54</v>
      </c>
      <c r="BL81" s="30">
        <v>22</v>
      </c>
      <c r="BM81" s="30">
        <v>11</v>
      </c>
      <c r="BN81" s="31" t="s">
        <v>61</v>
      </c>
    </row>
    <row r="82" spans="1:66" x14ac:dyDescent="0.2">
      <c r="A82" s="30" t="s">
        <v>69</v>
      </c>
      <c r="B82" s="35">
        <v>15.33333</v>
      </c>
      <c r="C82" s="35"/>
      <c r="D82" s="35"/>
      <c r="F82" s="31" t="s">
        <v>51</v>
      </c>
      <c r="G82" s="30" t="s">
        <v>52</v>
      </c>
      <c r="H82" s="30" t="s">
        <v>53</v>
      </c>
      <c r="J82" s="40"/>
      <c r="K82" s="9"/>
      <c r="L82" s="9"/>
      <c r="M82" s="9"/>
      <c r="N82" s="9"/>
      <c r="O82" s="9">
        <v>40.3598</v>
      </c>
      <c r="P82" s="34">
        <v>8.6682000000000006</v>
      </c>
      <c r="Q82" s="34">
        <v>0.1012</v>
      </c>
      <c r="R82" s="34">
        <v>50.607600000000005</v>
      </c>
      <c r="S82" s="34">
        <v>2.7799999999999998E-2</v>
      </c>
      <c r="T82" s="34">
        <v>0.38300000000000006</v>
      </c>
      <c r="U82" s="9">
        <v>91.232484671861314</v>
      </c>
      <c r="V82" s="9">
        <v>55.444749999999999</v>
      </c>
      <c r="W82" s="34">
        <v>9.6000000000000009E-3</v>
      </c>
      <c r="X82" s="34">
        <v>2.7105000000000006</v>
      </c>
      <c r="Y82" s="34">
        <v>0.75405</v>
      </c>
      <c r="Z82" s="34">
        <v>5.6005500000000001</v>
      </c>
      <c r="AA82" s="34">
        <v>0.12734999999999999</v>
      </c>
      <c r="AB82" s="9">
        <v>33.063099999999999</v>
      </c>
      <c r="AC82" s="34">
        <v>1.6624500000000002</v>
      </c>
      <c r="AD82" s="34">
        <v>2E-3</v>
      </c>
      <c r="AN82" s="39"/>
      <c r="AO82" s="39"/>
      <c r="AP82" s="39"/>
      <c r="AQ82" s="39"/>
      <c r="AR82" s="39"/>
      <c r="AS82" s="39"/>
      <c r="AT82" s="39"/>
      <c r="AU82" s="39"/>
      <c r="AV82" s="34">
        <v>0.123875</v>
      </c>
      <c r="AW82" s="34">
        <v>4.2874999999999996E-2</v>
      </c>
      <c r="AX82" s="9">
        <v>28.209875</v>
      </c>
      <c r="AY82" s="9">
        <v>41.796124999999996</v>
      </c>
      <c r="AZ82" s="34">
        <v>1.4247640596449633</v>
      </c>
      <c r="BA82" s="9">
        <v>14.44710411429884</v>
      </c>
      <c r="BB82" s="34">
        <v>0.17774999999999999</v>
      </c>
      <c r="BC82" s="34">
        <v>14.503374999999998</v>
      </c>
      <c r="BD82" s="34">
        <v>0.143875</v>
      </c>
      <c r="BE82" s="9">
        <v>64.139742062929571</v>
      </c>
      <c r="BF82" s="9">
        <v>49.836708883041567</v>
      </c>
      <c r="BG82" s="31" t="s">
        <v>54</v>
      </c>
      <c r="BH82" s="31" t="s">
        <v>54</v>
      </c>
      <c r="BI82" s="31" t="s">
        <v>54</v>
      </c>
      <c r="BJ82" s="31" t="s">
        <v>54</v>
      </c>
      <c r="BK82" s="31" t="s">
        <v>54</v>
      </c>
      <c r="BL82" s="30">
        <v>22</v>
      </c>
      <c r="BM82" s="30">
        <v>13</v>
      </c>
      <c r="BN82" s="31" t="s">
        <v>61</v>
      </c>
    </row>
    <row r="83" spans="1:66" x14ac:dyDescent="0.2">
      <c r="A83" s="30" t="s">
        <v>69</v>
      </c>
      <c r="B83" s="35">
        <v>15.33333</v>
      </c>
      <c r="C83" s="35"/>
      <c r="D83" s="35"/>
      <c r="F83" s="31" t="s">
        <v>51</v>
      </c>
      <c r="G83" s="30" t="s">
        <v>52</v>
      </c>
      <c r="H83" s="30" t="s">
        <v>53</v>
      </c>
      <c r="J83" s="40"/>
      <c r="K83" s="9"/>
      <c r="L83" s="9"/>
      <c r="M83" s="9"/>
      <c r="N83" s="9"/>
      <c r="O83" s="9"/>
      <c r="P83" s="34"/>
      <c r="Q83" s="34"/>
      <c r="R83" s="34"/>
      <c r="S83" s="34"/>
      <c r="T83" s="34"/>
      <c r="U83" s="9"/>
      <c r="V83" s="9">
        <v>56.284900000000007</v>
      </c>
      <c r="W83" s="34">
        <v>9.1999999999999998E-3</v>
      </c>
      <c r="X83" s="34">
        <v>2.3471000000000002</v>
      </c>
      <c r="Y83" s="34">
        <v>0.80689999999999995</v>
      </c>
      <c r="Z83" s="34">
        <v>5.6960000000000006</v>
      </c>
      <c r="AA83" s="34">
        <v>0.10589999999999999</v>
      </c>
      <c r="AB83" s="9">
        <v>33.233000000000004</v>
      </c>
      <c r="AC83" s="34">
        <v>2.2752999999999997</v>
      </c>
      <c r="AD83" s="34">
        <v>0</v>
      </c>
      <c r="AN83" s="39">
        <v>0.40810000000000002</v>
      </c>
      <c r="AO83" s="39">
        <v>0.17100000000000001</v>
      </c>
      <c r="AP83" s="39">
        <v>0.34820000000000001</v>
      </c>
      <c r="AQ83" s="39">
        <v>9.8900000000000002E-2</v>
      </c>
      <c r="AR83" s="39">
        <v>1.83E-2</v>
      </c>
      <c r="AS83" s="39">
        <v>0.1198</v>
      </c>
      <c r="AT83" s="39">
        <v>0.22800000000000001</v>
      </c>
      <c r="AU83" s="39">
        <v>0.3301</v>
      </c>
      <c r="AV83" s="34">
        <v>0.13207142857142856</v>
      </c>
      <c r="AW83" s="34">
        <v>6.7535714285714296E-2</v>
      </c>
      <c r="AX83" s="9">
        <v>25.889964285714285</v>
      </c>
      <c r="AY83" s="9">
        <v>46.146500000000003</v>
      </c>
      <c r="AZ83" s="34">
        <v>7.2987275284708789E-2</v>
      </c>
      <c r="BA83" s="9">
        <v>13.472325118133082</v>
      </c>
      <c r="BB83" s="34">
        <v>0.17226785714285714</v>
      </c>
      <c r="BC83" s="34">
        <v>14.521571428571427</v>
      </c>
      <c r="BD83" s="34">
        <v>0.13998214285714283</v>
      </c>
      <c r="BE83" s="9">
        <v>65.517684972123732</v>
      </c>
      <c r="BF83" s="9">
        <v>54.445882101666854</v>
      </c>
      <c r="BG83" s="31" t="s">
        <v>54</v>
      </c>
      <c r="BH83" s="31" t="s">
        <v>54</v>
      </c>
      <c r="BI83" s="31" t="s">
        <v>54</v>
      </c>
      <c r="BJ83" s="31" t="s">
        <v>54</v>
      </c>
      <c r="BK83" s="31" t="s">
        <v>54</v>
      </c>
      <c r="BL83" s="30">
        <v>24</v>
      </c>
      <c r="BM83" s="30">
        <v>3</v>
      </c>
      <c r="BN83" s="31" t="s">
        <v>70</v>
      </c>
    </row>
    <row r="84" spans="1:66" x14ac:dyDescent="0.2">
      <c r="A84" s="30" t="s">
        <v>69</v>
      </c>
      <c r="B84" s="35">
        <v>15.33333</v>
      </c>
      <c r="C84" s="35"/>
      <c r="D84" s="35"/>
      <c r="F84" s="31" t="s">
        <v>51</v>
      </c>
      <c r="G84" s="30" t="s">
        <v>52</v>
      </c>
      <c r="H84" s="30" t="s">
        <v>53</v>
      </c>
      <c r="J84" s="40"/>
      <c r="K84" s="9"/>
      <c r="L84" s="9"/>
      <c r="M84" s="9"/>
      <c r="N84" s="9"/>
      <c r="O84" s="9"/>
      <c r="P84" s="34"/>
      <c r="Q84" s="34"/>
      <c r="R84" s="34"/>
      <c r="S84" s="34"/>
      <c r="T84" s="34"/>
      <c r="U84" s="9"/>
      <c r="V84" s="9">
        <v>56.284900000000007</v>
      </c>
      <c r="W84" s="34">
        <v>9.1999999999999998E-3</v>
      </c>
      <c r="X84" s="34">
        <v>2.3471000000000002</v>
      </c>
      <c r="Y84" s="34">
        <v>0.80689999999999995</v>
      </c>
      <c r="Z84" s="34">
        <v>5.6960000000000006</v>
      </c>
      <c r="AA84" s="34">
        <v>0.10589999999999999</v>
      </c>
      <c r="AB84" s="9">
        <v>33.233000000000004</v>
      </c>
      <c r="AC84" s="34">
        <v>2.2752999999999997</v>
      </c>
      <c r="AD84" s="34">
        <v>0</v>
      </c>
      <c r="AN84" s="39">
        <v>0.18179999999999999</v>
      </c>
      <c r="AO84" s="39">
        <v>0.22059999999999999</v>
      </c>
      <c r="AP84" s="39">
        <v>0.27550000000000002</v>
      </c>
      <c r="AQ84" s="39">
        <v>0.6744</v>
      </c>
      <c r="AR84" s="39">
        <v>0.13719999999999999</v>
      </c>
      <c r="AS84" s="39">
        <v>0.12859999999999999</v>
      </c>
      <c r="AT84" s="39">
        <v>0.2114</v>
      </c>
      <c r="AU84" s="39">
        <v>0.34279999999999999</v>
      </c>
      <c r="AV84" s="34">
        <v>0.13207142857142856</v>
      </c>
      <c r="AW84" s="34">
        <v>6.7535714285714296E-2</v>
      </c>
      <c r="AX84" s="9">
        <v>25.889964285714285</v>
      </c>
      <c r="AY84" s="9">
        <v>46.146500000000003</v>
      </c>
      <c r="AZ84" s="34">
        <v>7.2987275284708789E-2</v>
      </c>
      <c r="BA84" s="9">
        <v>13.472325118133082</v>
      </c>
      <c r="BB84" s="34">
        <v>0.17226785714285714</v>
      </c>
      <c r="BC84" s="34">
        <v>14.521571428571427</v>
      </c>
      <c r="BD84" s="34">
        <v>0.13998214285714283</v>
      </c>
      <c r="BE84" s="9">
        <v>65.517684972123732</v>
      </c>
      <c r="BF84" s="9">
        <v>54.445882101666854</v>
      </c>
      <c r="BG84" s="31" t="s">
        <v>54</v>
      </c>
      <c r="BH84" s="31" t="s">
        <v>54</v>
      </c>
      <c r="BI84" s="31" t="s">
        <v>54</v>
      </c>
      <c r="BJ84" s="31" t="s">
        <v>54</v>
      </c>
      <c r="BK84" s="31" t="s">
        <v>54</v>
      </c>
      <c r="BL84" s="30">
        <v>24</v>
      </c>
      <c r="BM84" s="30">
        <v>3</v>
      </c>
      <c r="BN84" s="31" t="s">
        <v>71</v>
      </c>
    </row>
    <row r="85" spans="1:66" x14ac:dyDescent="0.2">
      <c r="A85" s="30" t="s">
        <v>69</v>
      </c>
      <c r="B85" s="35">
        <v>15.33333</v>
      </c>
      <c r="C85" s="10"/>
      <c r="D85" s="13"/>
      <c r="F85" s="31" t="s">
        <v>51</v>
      </c>
      <c r="G85" s="30" t="s">
        <v>52</v>
      </c>
      <c r="H85" s="30" t="s">
        <v>53</v>
      </c>
      <c r="J85" s="13"/>
      <c r="K85" s="13"/>
      <c r="L85" s="13"/>
      <c r="M85" s="13"/>
      <c r="N85" s="13"/>
      <c r="O85" s="9">
        <v>41.952600000000004</v>
      </c>
      <c r="P85" s="34">
        <v>8.6241999999999983</v>
      </c>
      <c r="Q85" s="34">
        <v>0.10200000000000001</v>
      </c>
      <c r="R85" s="34">
        <v>48.281399999999998</v>
      </c>
      <c r="S85" s="34">
        <v>5.5799999999999995E-2</v>
      </c>
      <c r="T85" s="34">
        <v>0.35919999999999996</v>
      </c>
      <c r="U85" s="9">
        <v>90.8687433939849</v>
      </c>
      <c r="V85" s="9">
        <v>56.898400000000002</v>
      </c>
      <c r="W85" s="34">
        <v>1.7999999999999999E-2</v>
      </c>
      <c r="X85" s="34">
        <v>2.1985000000000001</v>
      </c>
      <c r="Y85" s="34">
        <v>0.82929999999999993</v>
      </c>
      <c r="Z85" s="34">
        <v>5.4429999999999996</v>
      </c>
      <c r="AA85" s="34">
        <v>0.1072</v>
      </c>
      <c r="AB85" s="9">
        <v>34.118499999999997</v>
      </c>
      <c r="AC85" s="34">
        <v>1.6187999999999998</v>
      </c>
      <c r="AD85" s="34">
        <v>3.2600000000000004E-2</v>
      </c>
      <c r="AN85" s="39">
        <v>2.23E-2</v>
      </c>
      <c r="AO85" s="39">
        <v>2.5399999999999999E-2</v>
      </c>
      <c r="AP85" s="39">
        <v>3.4599999999999999E-2</v>
      </c>
      <c r="AQ85" s="39">
        <v>6.0400000000000002E-2</v>
      </c>
      <c r="AR85" s="39"/>
      <c r="AS85" s="39">
        <v>0.15440000000000001</v>
      </c>
      <c r="AT85" s="39">
        <v>0.19209999999999999</v>
      </c>
      <c r="AU85" s="39">
        <v>0.17560000000000001</v>
      </c>
      <c r="AV85" s="34">
        <v>0.13416666666666668</v>
      </c>
      <c r="AW85" s="34">
        <v>7.4666666666666659E-2</v>
      </c>
      <c r="AX85" s="9">
        <v>26.112500000000001</v>
      </c>
      <c r="AY85" s="9">
        <v>45.441666666666663</v>
      </c>
      <c r="AZ85" s="34">
        <v>0.42505583113807194</v>
      </c>
      <c r="BA85" s="9">
        <v>12.589862671317993</v>
      </c>
      <c r="BB85" s="34">
        <v>0.17866666666666667</v>
      </c>
      <c r="BC85" s="34">
        <v>15.22</v>
      </c>
      <c r="BD85" s="34">
        <v>0.11899999999999999</v>
      </c>
      <c r="BE85" s="9">
        <v>68.143915702370293</v>
      </c>
      <c r="BF85" s="9">
        <v>53.854313581376452</v>
      </c>
      <c r="BG85" s="31" t="s">
        <v>54</v>
      </c>
      <c r="BH85" s="31" t="s">
        <v>54</v>
      </c>
      <c r="BI85" s="31" t="s">
        <v>54</v>
      </c>
      <c r="BJ85" s="31" t="s">
        <v>54</v>
      </c>
      <c r="BK85" s="31" t="s">
        <v>54</v>
      </c>
      <c r="BL85" s="30">
        <v>33</v>
      </c>
      <c r="BM85" s="30">
        <v>15</v>
      </c>
      <c r="BN85" s="31" t="s">
        <v>61</v>
      </c>
    </row>
    <row r="86" spans="1:66" x14ac:dyDescent="0.2">
      <c r="A86" s="30" t="s">
        <v>69</v>
      </c>
      <c r="B86" s="35">
        <v>15.33333</v>
      </c>
      <c r="C86" s="10"/>
      <c r="D86" s="13"/>
      <c r="F86" s="31" t="s">
        <v>51</v>
      </c>
      <c r="G86" s="30" t="s">
        <v>52</v>
      </c>
      <c r="H86" s="30" t="s">
        <v>53</v>
      </c>
      <c r="J86" s="13"/>
      <c r="K86" s="13"/>
      <c r="L86" s="13"/>
      <c r="M86" s="13"/>
      <c r="N86" s="13"/>
      <c r="O86" s="9">
        <v>40.611000000000004</v>
      </c>
      <c r="P86" s="34">
        <v>8.4765999999999995</v>
      </c>
      <c r="Q86" s="34">
        <v>0.1022</v>
      </c>
      <c r="R86" s="34">
        <v>50.441400000000002</v>
      </c>
      <c r="S86" s="34">
        <v>0.11</v>
      </c>
      <c r="T86" s="34">
        <v>0.39900000000000002</v>
      </c>
      <c r="U86" s="9">
        <v>91.38493757907915</v>
      </c>
      <c r="V86" s="9">
        <v>55.919199999999989</v>
      </c>
      <c r="W86" s="34">
        <v>1.77E-2</v>
      </c>
      <c r="X86" s="34">
        <v>2.7253999999999996</v>
      </c>
      <c r="Y86" s="34">
        <v>1.0394000000000001</v>
      </c>
      <c r="Z86" s="34">
        <v>5.2576000000000001</v>
      </c>
      <c r="AA86" s="34">
        <v>0.11960000000000001</v>
      </c>
      <c r="AB86" s="9">
        <v>33.334499999999998</v>
      </c>
      <c r="AC86" s="34">
        <v>1.9404000000000003</v>
      </c>
      <c r="AD86" s="34">
        <v>1.8200000000000001E-2</v>
      </c>
      <c r="AN86" s="39">
        <v>2.1499999999999998E-2</v>
      </c>
      <c r="AO86" s="39">
        <v>1.3299999999999999E-2</v>
      </c>
      <c r="AP86" s="39">
        <v>6.2600000000000003E-2</v>
      </c>
      <c r="AQ86" s="39">
        <v>0.1094</v>
      </c>
      <c r="AR86" s="39">
        <v>1.1599999999999999E-2</v>
      </c>
      <c r="AS86" s="39">
        <v>9.9299999999999999E-2</v>
      </c>
      <c r="AT86" s="39">
        <v>0.1295</v>
      </c>
      <c r="AU86" s="39">
        <v>0.1658</v>
      </c>
      <c r="BG86" s="31" t="s">
        <v>54</v>
      </c>
      <c r="BH86" s="31" t="s">
        <v>54</v>
      </c>
      <c r="BI86" s="31" t="s">
        <v>54</v>
      </c>
      <c r="BJ86" s="31" t="s">
        <v>54</v>
      </c>
      <c r="BK86" s="31" t="s">
        <v>54</v>
      </c>
      <c r="BL86" s="30">
        <v>63</v>
      </c>
      <c r="BM86" s="30">
        <v>27</v>
      </c>
      <c r="BN86" s="31" t="s">
        <v>61</v>
      </c>
    </row>
    <row r="87" spans="1:66" x14ac:dyDescent="0.2">
      <c r="A87" s="30" t="s">
        <v>72</v>
      </c>
      <c r="B87" s="31">
        <v>14.751666999999999</v>
      </c>
      <c r="C87" s="31">
        <v>44.968299999999999</v>
      </c>
      <c r="D87" s="31">
        <v>2752</v>
      </c>
      <c r="F87" s="31" t="s">
        <v>51</v>
      </c>
      <c r="G87" s="30" t="s">
        <v>73</v>
      </c>
      <c r="H87" s="30" t="s">
        <v>53</v>
      </c>
      <c r="O87" s="9">
        <v>40.619999999999997</v>
      </c>
      <c r="P87" s="34">
        <v>10.49</v>
      </c>
      <c r="Q87" s="34">
        <v>0.15</v>
      </c>
      <c r="R87" s="34">
        <v>49.08</v>
      </c>
      <c r="S87" s="34">
        <v>0.06</v>
      </c>
      <c r="T87" s="34">
        <v>0.39</v>
      </c>
      <c r="U87" s="9">
        <v>89.2</v>
      </c>
      <c r="AN87" s="39"/>
      <c r="AO87" s="39"/>
      <c r="AP87" s="39"/>
      <c r="AQ87" s="39"/>
      <c r="AR87" s="39"/>
      <c r="AS87" s="39"/>
      <c r="AT87" s="39"/>
      <c r="AU87" s="39"/>
      <c r="AV87" s="34">
        <v>0.06</v>
      </c>
      <c r="AW87" s="34">
        <v>0.21</v>
      </c>
      <c r="AX87" s="9">
        <v>26.66</v>
      </c>
      <c r="AY87" s="9">
        <v>42.56</v>
      </c>
      <c r="BA87" s="9">
        <v>18.32</v>
      </c>
      <c r="BB87" s="34">
        <v>0.28999999999999998</v>
      </c>
      <c r="BC87" s="34">
        <v>12.18</v>
      </c>
      <c r="BD87" s="34">
        <v>0.12</v>
      </c>
      <c r="BE87" s="9">
        <v>55.2</v>
      </c>
      <c r="BF87" s="9">
        <v>51.7</v>
      </c>
      <c r="BH87" s="41" t="s">
        <v>74</v>
      </c>
      <c r="BK87" s="41" t="s">
        <v>74</v>
      </c>
    </row>
    <row r="88" spans="1:66" x14ac:dyDescent="0.2">
      <c r="A88" s="30" t="s">
        <v>75</v>
      </c>
      <c r="B88" s="31">
        <v>14.753299999999999</v>
      </c>
      <c r="C88" s="31">
        <v>44.978999999999999</v>
      </c>
      <c r="D88" s="31">
        <v>3020</v>
      </c>
      <c r="F88" s="31" t="s">
        <v>51</v>
      </c>
      <c r="G88" s="30" t="s">
        <v>73</v>
      </c>
      <c r="H88" s="30" t="s">
        <v>53</v>
      </c>
      <c r="AN88" s="39"/>
      <c r="AO88" s="39"/>
      <c r="AP88" s="39"/>
      <c r="AQ88" s="39"/>
      <c r="AR88" s="39"/>
      <c r="AS88" s="39"/>
      <c r="AT88" s="39"/>
      <c r="AU88" s="39"/>
      <c r="AV88" s="34">
        <v>0.12</v>
      </c>
      <c r="AW88" s="34">
        <v>6.6000000000000003E-2</v>
      </c>
      <c r="AX88" s="9">
        <v>25.85</v>
      </c>
      <c r="AY88" s="9">
        <v>42.2</v>
      </c>
      <c r="AZ88" s="34"/>
      <c r="BA88" s="34">
        <v>15.34</v>
      </c>
      <c r="BB88" s="34">
        <v>0.16</v>
      </c>
      <c r="BC88" s="34">
        <v>15.2</v>
      </c>
      <c r="BD88" s="34">
        <v>0.13</v>
      </c>
      <c r="BE88" s="9">
        <v>68.3</v>
      </c>
      <c r="BF88" s="42">
        <v>52.3</v>
      </c>
      <c r="BH88" s="41" t="s">
        <v>74</v>
      </c>
      <c r="BK88" s="41" t="s">
        <v>74</v>
      </c>
    </row>
    <row r="89" spans="1:66" x14ac:dyDescent="0.2">
      <c r="A89" s="30" t="s">
        <v>76</v>
      </c>
      <c r="B89" s="31">
        <v>14.753299999999999</v>
      </c>
      <c r="C89" s="31">
        <v>44.978999999999999</v>
      </c>
      <c r="D89" s="31">
        <v>3020</v>
      </c>
      <c r="F89" s="31" t="s">
        <v>51</v>
      </c>
      <c r="G89" s="30" t="s">
        <v>73</v>
      </c>
      <c r="H89" s="30" t="s">
        <v>53</v>
      </c>
      <c r="AN89" s="39"/>
      <c r="AO89" s="39"/>
      <c r="AP89" s="39"/>
      <c r="AQ89" s="39"/>
      <c r="AR89" s="39"/>
      <c r="AS89" s="39"/>
      <c r="AT89" s="39"/>
      <c r="AU89" s="39"/>
      <c r="AV89" s="34">
        <v>0.08</v>
      </c>
      <c r="AW89" s="34">
        <v>3.3000000000000002E-2</v>
      </c>
      <c r="AX89" s="9">
        <v>25.48</v>
      </c>
      <c r="AY89" s="9">
        <v>42.21</v>
      </c>
      <c r="BA89" s="9">
        <v>16.670000000000002</v>
      </c>
      <c r="BB89" s="34">
        <v>0.18</v>
      </c>
      <c r="BC89" s="34">
        <v>14.79</v>
      </c>
      <c r="BD89" s="34">
        <v>0.12</v>
      </c>
      <c r="BE89" s="9">
        <v>66.599999999999994</v>
      </c>
      <c r="BF89" s="9">
        <v>52.6</v>
      </c>
      <c r="BH89" s="41" t="s">
        <v>74</v>
      </c>
      <c r="BK89" s="41" t="s">
        <v>74</v>
      </c>
    </row>
    <row r="90" spans="1:66" x14ac:dyDescent="0.2">
      <c r="A90" s="30" t="s">
        <v>77</v>
      </c>
      <c r="B90" s="31">
        <v>12.975</v>
      </c>
      <c r="C90" s="31">
        <v>44.863300000000002</v>
      </c>
      <c r="D90" s="31">
        <v>3975</v>
      </c>
      <c r="F90" s="31" t="s">
        <v>51</v>
      </c>
      <c r="G90" s="30" t="s">
        <v>73</v>
      </c>
      <c r="H90" s="30" t="s">
        <v>53</v>
      </c>
      <c r="AV90" s="34">
        <v>0.15</v>
      </c>
      <c r="AW90" s="34">
        <v>0.05</v>
      </c>
      <c r="AX90" s="9">
        <v>35.06</v>
      </c>
      <c r="AY90" s="9">
        <v>31.15</v>
      </c>
      <c r="BA90" s="9">
        <v>14.51</v>
      </c>
      <c r="BB90" s="34">
        <v>0.22</v>
      </c>
      <c r="BC90" s="34">
        <v>15.61</v>
      </c>
      <c r="BD90" s="34">
        <v>0</v>
      </c>
      <c r="BE90" s="9">
        <v>68.599999999999994</v>
      </c>
      <c r="BF90" s="9">
        <v>37.4</v>
      </c>
      <c r="BH90" s="41" t="s">
        <v>74</v>
      </c>
      <c r="BK90" s="41" t="s">
        <v>74</v>
      </c>
    </row>
    <row r="91" spans="1:66" x14ac:dyDescent="0.2">
      <c r="A91" s="30" t="s">
        <v>78</v>
      </c>
      <c r="B91" s="31">
        <v>12.975</v>
      </c>
      <c r="C91" s="31">
        <v>44.863300000000002</v>
      </c>
      <c r="D91" s="31">
        <v>3975</v>
      </c>
      <c r="F91" s="31" t="s">
        <v>51</v>
      </c>
      <c r="G91" s="30" t="s">
        <v>73</v>
      </c>
      <c r="H91" s="30" t="s">
        <v>53</v>
      </c>
      <c r="O91" s="9">
        <v>42.01</v>
      </c>
      <c r="P91" s="34">
        <v>8.39</v>
      </c>
      <c r="Q91" s="34">
        <v>0.14000000000000001</v>
      </c>
      <c r="R91" s="34">
        <v>49.39</v>
      </c>
      <c r="S91" s="34">
        <v>0.04</v>
      </c>
      <c r="T91" s="34">
        <v>0.36</v>
      </c>
      <c r="U91" s="9">
        <v>91.2</v>
      </c>
      <c r="AV91" s="34">
        <v>0.08</v>
      </c>
      <c r="AW91" s="34">
        <v>0.02</v>
      </c>
      <c r="AX91" s="9">
        <v>38.909999999999997</v>
      </c>
      <c r="AY91" s="9">
        <v>28.26</v>
      </c>
      <c r="BA91" s="32">
        <v>14.59</v>
      </c>
      <c r="BB91" s="34">
        <v>0.21</v>
      </c>
      <c r="BC91" s="34">
        <v>16.440000000000001</v>
      </c>
      <c r="BD91" s="34">
        <v>0</v>
      </c>
      <c r="BE91" s="9">
        <v>70.400000000000006</v>
      </c>
      <c r="BF91" s="9">
        <v>33.4</v>
      </c>
      <c r="BH91" s="41" t="s">
        <v>74</v>
      </c>
      <c r="BK91" s="41" t="s">
        <v>74</v>
      </c>
    </row>
    <row r="92" spans="1:66" x14ac:dyDescent="0.2">
      <c r="A92" s="30" t="s">
        <v>79</v>
      </c>
      <c r="B92" s="31">
        <v>12.973667000000001</v>
      </c>
      <c r="C92" s="31">
        <v>44.860329999999998</v>
      </c>
      <c r="D92" s="31">
        <v>4150</v>
      </c>
      <c r="F92" s="31" t="s">
        <v>51</v>
      </c>
      <c r="G92" s="30" t="s">
        <v>73</v>
      </c>
      <c r="H92" s="30" t="s">
        <v>53</v>
      </c>
      <c r="AV92" s="34">
        <v>7.0000000000000007E-2</v>
      </c>
      <c r="AW92" s="34">
        <v>5.2999999999999999E-2</v>
      </c>
      <c r="AX92" s="9">
        <v>32.380000000000003</v>
      </c>
      <c r="AY92" s="9">
        <v>33.82</v>
      </c>
      <c r="BA92" s="9">
        <v>17.68</v>
      </c>
      <c r="BB92" s="34">
        <v>0.18</v>
      </c>
      <c r="BC92" s="34">
        <v>14.59</v>
      </c>
      <c r="BD92" s="34">
        <v>0.14000000000000001</v>
      </c>
      <c r="BE92" s="9">
        <v>64.400000000000006</v>
      </c>
      <c r="BF92" s="9">
        <v>41.2</v>
      </c>
      <c r="BH92" s="41" t="s">
        <v>74</v>
      </c>
      <c r="BK92" s="41" t="s">
        <v>74</v>
      </c>
    </row>
    <row r="93" spans="1:66" x14ac:dyDescent="0.2">
      <c r="A93" s="30" t="s">
        <v>80</v>
      </c>
      <c r="B93" s="31">
        <v>12.972</v>
      </c>
      <c r="C93" s="31">
        <v>44.863300000000002</v>
      </c>
      <c r="D93" s="31">
        <v>4110</v>
      </c>
      <c r="F93" s="31" t="s">
        <v>51</v>
      </c>
      <c r="G93" s="30" t="s">
        <v>73</v>
      </c>
      <c r="H93" s="30" t="s">
        <v>53</v>
      </c>
      <c r="AV93" s="34">
        <v>0.08</v>
      </c>
      <c r="AW93" s="34">
        <v>0.26</v>
      </c>
      <c r="AX93" s="9">
        <v>22.28</v>
      </c>
      <c r="AY93" s="9">
        <v>40.380000000000003</v>
      </c>
      <c r="BA93" s="9">
        <v>24.84</v>
      </c>
      <c r="BB93" s="34">
        <v>0.21</v>
      </c>
      <c r="BC93" s="34">
        <v>11.14</v>
      </c>
      <c r="BD93" s="34">
        <v>0.14000000000000001</v>
      </c>
      <c r="BE93" s="9">
        <v>51.8</v>
      </c>
      <c r="BF93" s="9">
        <v>54.9</v>
      </c>
      <c r="BH93" s="41" t="s">
        <v>74</v>
      </c>
      <c r="BK93" s="41" t="s">
        <v>74</v>
      </c>
    </row>
    <row r="94" spans="1:66" x14ac:dyDescent="0.2">
      <c r="A94" s="30" t="s">
        <v>81</v>
      </c>
      <c r="B94" s="31">
        <v>12.978669999999999</v>
      </c>
      <c r="C94" s="31">
        <v>44.898499999999999</v>
      </c>
      <c r="D94" s="31">
        <v>3491</v>
      </c>
      <c r="F94" s="31" t="s">
        <v>51</v>
      </c>
      <c r="G94" s="30" t="s">
        <v>73</v>
      </c>
      <c r="H94" s="30" t="s">
        <v>53</v>
      </c>
      <c r="O94" s="31">
        <v>41.41</v>
      </c>
      <c r="P94" s="31">
        <v>8.9700000000000006</v>
      </c>
      <c r="Q94" s="31">
        <v>0.18</v>
      </c>
      <c r="R94" s="31">
        <v>50.09</v>
      </c>
      <c r="S94" s="31">
        <v>7.0000000000000007E-2</v>
      </c>
      <c r="T94" s="31">
        <v>0.38</v>
      </c>
      <c r="U94" s="31">
        <v>90.7</v>
      </c>
      <c r="AV94" s="34">
        <v>0.09</v>
      </c>
      <c r="AW94" s="34">
        <v>0.1</v>
      </c>
      <c r="AX94" s="9">
        <v>34.29</v>
      </c>
      <c r="AY94" s="9">
        <v>33.770000000000003</v>
      </c>
      <c r="BA94" s="32">
        <v>14.37</v>
      </c>
      <c r="BB94" s="34">
        <v>0.1</v>
      </c>
      <c r="BC94" s="34">
        <v>16.11</v>
      </c>
      <c r="BD94" s="34">
        <v>0.14000000000000001</v>
      </c>
      <c r="BE94" s="9">
        <v>69.7</v>
      </c>
      <c r="BF94" s="9">
        <v>39.799999999999997</v>
      </c>
      <c r="BH94" s="41" t="s">
        <v>74</v>
      </c>
      <c r="BK94" s="41" t="s">
        <v>74</v>
      </c>
    </row>
    <row r="95" spans="1:66" x14ac:dyDescent="0.2">
      <c r="A95" s="30" t="s">
        <v>82</v>
      </c>
      <c r="B95" s="31">
        <v>12.9938</v>
      </c>
      <c r="C95" s="31">
        <v>44.907832999999997</v>
      </c>
      <c r="D95" s="31">
        <v>3290.5</v>
      </c>
      <c r="F95" s="31" t="s">
        <v>51</v>
      </c>
      <c r="G95" s="30" t="s">
        <v>73</v>
      </c>
      <c r="H95" s="30" t="s">
        <v>53</v>
      </c>
      <c r="O95" s="31">
        <v>41.08</v>
      </c>
      <c r="P95" s="31">
        <v>8.6999999999999993</v>
      </c>
      <c r="Q95" s="31">
        <v>0.16</v>
      </c>
      <c r="R95" s="31">
        <v>50.5</v>
      </c>
      <c r="S95" s="31">
        <v>0.11</v>
      </c>
      <c r="T95" s="31">
        <v>0.39</v>
      </c>
      <c r="U95" s="31">
        <v>91</v>
      </c>
      <c r="AV95" s="34">
        <v>0.08</v>
      </c>
      <c r="AW95" s="34">
        <v>0.03</v>
      </c>
      <c r="AX95" s="9">
        <v>33.6</v>
      </c>
      <c r="AY95" s="9">
        <v>34.22</v>
      </c>
      <c r="BA95" s="32">
        <v>16.07</v>
      </c>
      <c r="BB95" s="34">
        <v>0.22</v>
      </c>
      <c r="BC95" s="34">
        <v>14.88</v>
      </c>
      <c r="BD95" s="34">
        <v>0</v>
      </c>
      <c r="BE95" s="9">
        <v>65</v>
      </c>
      <c r="BF95" s="9">
        <v>40.6</v>
      </c>
      <c r="BH95" s="41" t="s">
        <v>74</v>
      </c>
      <c r="BK95" s="41" t="s">
        <v>74</v>
      </c>
    </row>
    <row r="96" spans="1:66" x14ac:dyDescent="0.2">
      <c r="A96" s="30" t="s">
        <v>83</v>
      </c>
      <c r="B96" s="31">
        <v>12.9938</v>
      </c>
      <c r="C96" s="31">
        <v>44.907832999999997</v>
      </c>
      <c r="D96" s="31">
        <v>3290.5</v>
      </c>
      <c r="F96" s="31" t="s">
        <v>51</v>
      </c>
      <c r="G96" s="30" t="s">
        <v>73</v>
      </c>
      <c r="H96" s="30" t="s">
        <v>53</v>
      </c>
      <c r="O96" s="31">
        <v>40.07</v>
      </c>
      <c r="P96" s="31">
        <v>8.58</v>
      </c>
      <c r="Q96" s="31">
        <v>0.14000000000000001</v>
      </c>
      <c r="R96" s="31">
        <v>49.73</v>
      </c>
      <c r="S96" s="31">
        <v>0.08</v>
      </c>
      <c r="T96" s="31">
        <v>0.32</v>
      </c>
      <c r="U96" s="31">
        <v>91</v>
      </c>
      <c r="AV96" s="34">
        <v>0.1</v>
      </c>
      <c r="AW96" s="34">
        <v>0.03</v>
      </c>
      <c r="AX96" s="9">
        <v>33.68</v>
      </c>
      <c r="AY96" s="9">
        <v>34.36</v>
      </c>
      <c r="BA96" s="32">
        <v>14.24</v>
      </c>
      <c r="BB96" s="34">
        <v>0.16</v>
      </c>
      <c r="BC96" s="34">
        <v>16.260000000000002</v>
      </c>
      <c r="BD96" s="34">
        <v>0</v>
      </c>
      <c r="BE96" s="9">
        <v>71</v>
      </c>
      <c r="BF96" s="9">
        <v>40.6</v>
      </c>
      <c r="BH96" s="41" t="s">
        <v>74</v>
      </c>
      <c r="BK96" s="41" t="s">
        <v>74</v>
      </c>
    </row>
    <row r="97" spans="1:63" x14ac:dyDescent="0.2">
      <c r="A97" s="31" t="s">
        <v>84</v>
      </c>
      <c r="B97" s="31">
        <v>19.7136</v>
      </c>
      <c r="C97" s="31">
        <v>45.847999999999999</v>
      </c>
      <c r="D97" s="31">
        <v>3133</v>
      </c>
      <c r="F97" s="43" t="s">
        <v>51</v>
      </c>
      <c r="G97" s="30" t="s">
        <v>85</v>
      </c>
      <c r="H97" s="30" t="s">
        <v>53</v>
      </c>
      <c r="AV97" s="34">
        <v>0.06</v>
      </c>
      <c r="AW97" s="34">
        <v>0.12</v>
      </c>
      <c r="AX97" s="9">
        <v>36.590000000000003</v>
      </c>
      <c r="AY97" s="9">
        <v>30.26</v>
      </c>
      <c r="BA97" s="32">
        <v>16.27</v>
      </c>
      <c r="BB97" s="34">
        <v>0.2</v>
      </c>
      <c r="BC97" s="34">
        <v>14.95</v>
      </c>
      <c r="BD97" s="34">
        <v>0.28000000000000003</v>
      </c>
      <c r="BE97" s="9">
        <v>65.400000000000006</v>
      </c>
      <c r="BF97" s="9">
        <v>35.700000000000003</v>
      </c>
      <c r="BH97" s="41" t="s">
        <v>86</v>
      </c>
      <c r="BK97" s="41" t="s">
        <v>86</v>
      </c>
    </row>
    <row r="98" spans="1:63" x14ac:dyDescent="0.2">
      <c r="A98" s="31" t="s">
        <v>87</v>
      </c>
      <c r="B98" s="31">
        <v>19.7136</v>
      </c>
      <c r="C98" s="31">
        <v>45.847999999999999</v>
      </c>
      <c r="D98" s="31">
        <v>3133</v>
      </c>
      <c r="F98" s="43" t="s">
        <v>51</v>
      </c>
      <c r="G98" s="30" t="s">
        <v>85</v>
      </c>
      <c r="H98" s="30" t="s">
        <v>53</v>
      </c>
      <c r="BH98" s="41" t="s">
        <v>86</v>
      </c>
      <c r="BK98" s="41" t="s">
        <v>86</v>
      </c>
    </row>
    <row r="99" spans="1:63" x14ac:dyDescent="0.2">
      <c r="A99" s="31" t="s">
        <v>88</v>
      </c>
      <c r="B99" s="31">
        <v>19.7136</v>
      </c>
      <c r="C99" s="31">
        <v>45.847999999999999</v>
      </c>
      <c r="D99" s="31">
        <v>3133</v>
      </c>
      <c r="F99" s="43" t="s">
        <v>51</v>
      </c>
      <c r="G99" s="30" t="s">
        <v>85</v>
      </c>
      <c r="H99" s="30" t="s">
        <v>53</v>
      </c>
      <c r="BH99" s="41" t="s">
        <v>86</v>
      </c>
      <c r="BK99" s="41" t="s">
        <v>86</v>
      </c>
    </row>
    <row r="100" spans="1:63" x14ac:dyDescent="0.2">
      <c r="A100" s="31" t="s">
        <v>89</v>
      </c>
      <c r="B100" s="31">
        <v>19.7136</v>
      </c>
      <c r="C100" s="31">
        <v>45.847999999999999</v>
      </c>
      <c r="D100" s="31">
        <v>3133</v>
      </c>
      <c r="F100" s="43" t="s">
        <v>51</v>
      </c>
      <c r="G100" s="30" t="s">
        <v>85</v>
      </c>
      <c r="H100" s="30" t="s">
        <v>90</v>
      </c>
      <c r="AV100" s="34">
        <v>0.05</v>
      </c>
      <c r="AW100" s="34">
        <v>0.05</v>
      </c>
      <c r="AX100" s="9">
        <v>34.56</v>
      </c>
      <c r="AY100" s="9">
        <v>32.29</v>
      </c>
      <c r="BA100" s="32">
        <v>18.600000000000001</v>
      </c>
      <c r="BB100" s="34">
        <v>0.23</v>
      </c>
      <c r="BC100" s="34">
        <v>13.58</v>
      </c>
      <c r="BD100" s="34">
        <v>0.14000000000000001</v>
      </c>
      <c r="BE100" s="9">
        <v>59.8</v>
      </c>
      <c r="BF100" s="9">
        <v>38.5</v>
      </c>
      <c r="BH100" s="41" t="s">
        <v>86</v>
      </c>
      <c r="BK100" s="41" t="s">
        <v>86</v>
      </c>
    </row>
    <row r="101" spans="1:63" x14ac:dyDescent="0.2">
      <c r="A101" s="31" t="s">
        <v>91</v>
      </c>
      <c r="B101" s="31">
        <v>19.731933000000001</v>
      </c>
      <c r="C101" s="31">
        <v>45.85783</v>
      </c>
      <c r="D101" s="31">
        <v>3108.5</v>
      </c>
      <c r="F101" s="43" t="s">
        <v>51</v>
      </c>
      <c r="G101" s="30" t="s">
        <v>85</v>
      </c>
      <c r="H101" s="30" t="s">
        <v>53</v>
      </c>
      <c r="O101" s="31">
        <v>39.94</v>
      </c>
      <c r="P101" s="31">
        <v>10.08</v>
      </c>
      <c r="Q101" s="31">
        <v>0.2</v>
      </c>
      <c r="R101" s="31">
        <v>49.19</v>
      </c>
      <c r="S101" s="31">
        <v>0.08</v>
      </c>
      <c r="T101" s="31">
        <v>0.42</v>
      </c>
      <c r="U101" s="31">
        <v>89.7</v>
      </c>
      <c r="AV101" s="34">
        <v>7.0000000000000007E-2</v>
      </c>
      <c r="AW101" s="34">
        <v>0.08</v>
      </c>
      <c r="AX101" s="9">
        <v>39.19</v>
      </c>
      <c r="AY101" s="9">
        <v>25.83</v>
      </c>
      <c r="BA101" s="32">
        <v>14.86</v>
      </c>
      <c r="BB101" s="34">
        <v>0.19</v>
      </c>
      <c r="BC101" s="34">
        <v>17.03</v>
      </c>
      <c r="BD101" s="34">
        <v>0.28000000000000003</v>
      </c>
      <c r="BE101" s="9">
        <v>71.5</v>
      </c>
      <c r="BF101" s="9">
        <v>32.799999999999997</v>
      </c>
      <c r="BH101" s="41" t="s">
        <v>86</v>
      </c>
      <c r="BK101" s="41" t="s">
        <v>86</v>
      </c>
    </row>
    <row r="102" spans="1:63" x14ac:dyDescent="0.2">
      <c r="A102" s="31" t="s">
        <v>92</v>
      </c>
      <c r="B102" s="31">
        <v>19.731933000000001</v>
      </c>
      <c r="C102" s="31">
        <v>45.85783</v>
      </c>
      <c r="D102" s="31">
        <v>3108.5</v>
      </c>
      <c r="F102" s="43" t="s">
        <v>51</v>
      </c>
      <c r="G102" s="30" t="s">
        <v>85</v>
      </c>
      <c r="H102" s="30" t="s">
        <v>53</v>
      </c>
      <c r="O102" s="31">
        <v>39.270000000000003</v>
      </c>
      <c r="P102" s="31">
        <v>9.84</v>
      </c>
      <c r="Q102" s="31">
        <v>0.17</v>
      </c>
      <c r="R102" s="31">
        <v>49.99</v>
      </c>
      <c r="S102" s="31">
        <v>0.04</v>
      </c>
      <c r="T102" s="31">
        <v>0.46</v>
      </c>
      <c r="U102" s="31">
        <v>90.1</v>
      </c>
      <c r="AV102" s="34">
        <v>0.5</v>
      </c>
      <c r="AW102" s="34">
        <v>0.02</v>
      </c>
      <c r="AX102" s="9">
        <v>39.21</v>
      </c>
      <c r="AY102" s="9">
        <v>25.83</v>
      </c>
      <c r="BA102" s="32">
        <v>16.510000000000002</v>
      </c>
      <c r="BB102" s="34">
        <v>0.16</v>
      </c>
      <c r="BC102" s="34">
        <v>17.059999999999999</v>
      </c>
      <c r="BD102" s="34">
        <v>0.25</v>
      </c>
      <c r="BE102" s="9">
        <v>71.099999999999994</v>
      </c>
      <c r="BF102" s="9">
        <v>30.6</v>
      </c>
      <c r="BH102" s="41" t="s">
        <v>86</v>
      </c>
      <c r="BK102" s="41" t="s">
        <v>86</v>
      </c>
    </row>
    <row r="103" spans="1:63" x14ac:dyDescent="0.2">
      <c r="A103" s="31" t="s">
        <v>93</v>
      </c>
      <c r="B103" s="31">
        <v>19.731933000000001</v>
      </c>
      <c r="C103" s="31">
        <v>45.85783</v>
      </c>
      <c r="D103" s="31">
        <v>3108.5</v>
      </c>
      <c r="F103" s="43" t="s">
        <v>51</v>
      </c>
      <c r="G103" s="30" t="s">
        <v>85</v>
      </c>
      <c r="H103" s="30" t="s">
        <v>53</v>
      </c>
      <c r="O103" s="31">
        <v>39.67</v>
      </c>
      <c r="P103" s="31">
        <v>9.68</v>
      </c>
      <c r="Q103" s="31">
        <v>0.13</v>
      </c>
      <c r="R103" s="31">
        <v>49.62</v>
      </c>
      <c r="S103" s="31">
        <v>0.03</v>
      </c>
      <c r="T103" s="31">
        <v>0.46</v>
      </c>
      <c r="U103" s="31">
        <v>90.1</v>
      </c>
      <c r="AV103" s="34">
        <v>0.24</v>
      </c>
      <c r="AW103" s="34">
        <v>0.01</v>
      </c>
      <c r="AX103" s="9">
        <v>40.83</v>
      </c>
      <c r="AY103" s="9">
        <v>24.35</v>
      </c>
      <c r="BA103" s="32">
        <v>16.670000000000002</v>
      </c>
      <c r="BB103" s="34">
        <v>0.18</v>
      </c>
      <c r="BC103" s="34">
        <v>16.850000000000001</v>
      </c>
      <c r="BD103" s="34">
        <v>0.21</v>
      </c>
      <c r="BE103" s="9">
        <v>70.5</v>
      </c>
      <c r="BF103" s="9">
        <v>28.6</v>
      </c>
      <c r="BH103" s="41" t="s">
        <v>86</v>
      </c>
      <c r="BK103" s="41" t="s">
        <v>86</v>
      </c>
    </row>
    <row r="104" spans="1:63" x14ac:dyDescent="0.2">
      <c r="A104" s="31" t="s">
        <v>94</v>
      </c>
      <c r="B104" s="31">
        <v>19.734500000000001</v>
      </c>
      <c r="C104" s="31">
        <v>45.850380000000001</v>
      </c>
      <c r="D104" s="31">
        <v>3036.5</v>
      </c>
      <c r="F104" s="43" t="s">
        <v>51</v>
      </c>
      <c r="G104" s="30" t="s">
        <v>85</v>
      </c>
      <c r="H104" s="30" t="s">
        <v>53</v>
      </c>
      <c r="AV104" s="34">
        <v>0.09</v>
      </c>
      <c r="AW104" s="34">
        <v>0.04</v>
      </c>
      <c r="AX104" s="9">
        <v>37.08</v>
      </c>
      <c r="AY104" s="9">
        <v>27.41</v>
      </c>
      <c r="BA104" s="32">
        <v>18.600000000000001</v>
      </c>
      <c r="BB104" s="34">
        <v>0.2</v>
      </c>
      <c r="BC104" s="34">
        <v>13.53</v>
      </c>
      <c r="BD104" s="34">
        <v>0.38</v>
      </c>
      <c r="BE104" s="9">
        <v>60.2</v>
      </c>
      <c r="BF104" s="9">
        <v>33.1</v>
      </c>
      <c r="BH104" s="41" t="s">
        <v>86</v>
      </c>
      <c r="BK104" s="41" t="s">
        <v>86</v>
      </c>
    </row>
    <row r="105" spans="1:63" x14ac:dyDescent="0.2">
      <c r="A105" s="31" t="s">
        <v>95</v>
      </c>
      <c r="B105" s="31">
        <v>19.734500000000001</v>
      </c>
      <c r="C105" s="31">
        <v>45.850380000000001</v>
      </c>
      <c r="D105" s="31">
        <v>3036.5</v>
      </c>
      <c r="F105" s="43" t="s">
        <v>51</v>
      </c>
      <c r="G105" s="30" t="s">
        <v>85</v>
      </c>
      <c r="H105" s="30" t="s">
        <v>53</v>
      </c>
      <c r="AV105" s="34">
        <v>0.08</v>
      </c>
      <c r="AW105" s="34">
        <v>7.0000000000000007E-2</v>
      </c>
      <c r="AX105" s="9">
        <v>38.14</v>
      </c>
      <c r="AY105" s="9">
        <v>29.29</v>
      </c>
      <c r="BA105" s="32">
        <v>15.55</v>
      </c>
      <c r="BB105" s="34">
        <v>0.1</v>
      </c>
      <c r="BC105" s="34">
        <v>15.74</v>
      </c>
      <c r="BD105" s="34">
        <v>0.12</v>
      </c>
      <c r="BE105" s="9">
        <v>67.400000000000006</v>
      </c>
      <c r="BF105" s="9">
        <v>34</v>
      </c>
      <c r="BH105" s="41" t="s">
        <v>86</v>
      </c>
      <c r="BK105" s="41" t="s">
        <v>86</v>
      </c>
    </row>
    <row r="106" spans="1:63" x14ac:dyDescent="0.2">
      <c r="A106" s="31" t="s">
        <v>96</v>
      </c>
      <c r="B106" s="31">
        <v>19.921733</v>
      </c>
      <c r="C106" s="31">
        <v>46.057879999999997</v>
      </c>
      <c r="D106" s="31">
        <v>2716</v>
      </c>
      <c r="F106" s="43" t="s">
        <v>51</v>
      </c>
      <c r="G106" s="30" t="s">
        <v>85</v>
      </c>
      <c r="H106" s="30" t="s">
        <v>53</v>
      </c>
      <c r="BH106" s="41" t="s">
        <v>86</v>
      </c>
      <c r="BK106" s="41" t="s">
        <v>86</v>
      </c>
    </row>
    <row r="107" spans="1:63" x14ac:dyDescent="0.2">
      <c r="A107" s="31" t="s">
        <v>97</v>
      </c>
      <c r="B107" s="31">
        <v>19.921733</v>
      </c>
      <c r="C107" s="31">
        <v>46.057879999999997</v>
      </c>
      <c r="D107" s="31">
        <v>2716</v>
      </c>
      <c r="F107" s="43" t="s">
        <v>51</v>
      </c>
      <c r="G107" s="30" t="s">
        <v>85</v>
      </c>
      <c r="H107" s="30" t="s">
        <v>53</v>
      </c>
      <c r="BH107" s="41" t="s">
        <v>86</v>
      </c>
      <c r="BK107" s="41" t="s">
        <v>86</v>
      </c>
    </row>
    <row r="108" spans="1:63" x14ac:dyDescent="0.2">
      <c r="A108" s="31" t="s">
        <v>98</v>
      </c>
      <c r="B108" s="31">
        <v>19.921733</v>
      </c>
      <c r="C108" s="31">
        <v>46.057879999999997</v>
      </c>
      <c r="D108" s="31">
        <v>2716</v>
      </c>
      <c r="F108" s="43" t="s">
        <v>51</v>
      </c>
      <c r="G108" s="30" t="s">
        <v>85</v>
      </c>
      <c r="H108" s="30" t="s">
        <v>53</v>
      </c>
      <c r="AV108" s="34">
        <v>0.05</v>
      </c>
      <c r="AW108" s="34">
        <v>0.16</v>
      </c>
      <c r="AX108" s="9">
        <v>29.51</v>
      </c>
      <c r="AY108" s="9">
        <v>35.729999999999997</v>
      </c>
      <c r="BA108" s="32">
        <v>19.84</v>
      </c>
      <c r="BB108" s="34">
        <v>0.28000000000000003</v>
      </c>
      <c r="BC108" s="34">
        <v>13.25</v>
      </c>
      <c r="BD108" s="34">
        <v>0.19</v>
      </c>
      <c r="BE108" s="9">
        <v>59.8</v>
      </c>
      <c r="BF108" s="9">
        <v>44.8</v>
      </c>
      <c r="BH108" s="41" t="s">
        <v>86</v>
      </c>
      <c r="BK108" s="41" t="s">
        <v>86</v>
      </c>
    </row>
    <row r="109" spans="1:63" x14ac:dyDescent="0.2">
      <c r="A109" s="31" t="s">
        <v>99</v>
      </c>
      <c r="B109" s="31">
        <v>19.957599999999999</v>
      </c>
      <c r="C109" s="31">
        <v>46.052300000000002</v>
      </c>
      <c r="D109" s="31">
        <v>2368</v>
      </c>
      <c r="F109" s="43" t="s">
        <v>51</v>
      </c>
      <c r="G109" s="30" t="s">
        <v>85</v>
      </c>
      <c r="H109" s="30" t="s">
        <v>53</v>
      </c>
      <c r="BH109" s="41" t="s">
        <v>86</v>
      </c>
      <c r="BK109" s="41" t="s">
        <v>86</v>
      </c>
    </row>
    <row r="110" spans="1:63" x14ac:dyDescent="0.2">
      <c r="A110" s="31" t="s">
        <v>100</v>
      </c>
      <c r="B110" s="31">
        <v>19.957599999999999</v>
      </c>
      <c r="C110" s="31">
        <v>46.052300000000002</v>
      </c>
      <c r="D110" s="31">
        <v>2368</v>
      </c>
      <c r="F110" s="43" t="s">
        <v>51</v>
      </c>
      <c r="G110" s="30" t="s">
        <v>85</v>
      </c>
      <c r="H110" s="30" t="s">
        <v>53</v>
      </c>
      <c r="BH110" s="41" t="s">
        <v>86</v>
      </c>
      <c r="BK110" s="41" t="s">
        <v>86</v>
      </c>
    </row>
    <row r="111" spans="1:63" x14ac:dyDescent="0.2">
      <c r="A111" s="31" t="s">
        <v>101</v>
      </c>
      <c r="B111" s="31">
        <v>19.926100000000002</v>
      </c>
      <c r="C111" s="31">
        <v>46.03566</v>
      </c>
      <c r="D111" s="31">
        <v>2650</v>
      </c>
      <c r="F111" s="43" t="s">
        <v>51</v>
      </c>
      <c r="G111" s="30" t="s">
        <v>85</v>
      </c>
      <c r="H111" s="30" t="s">
        <v>53</v>
      </c>
      <c r="BH111" s="41" t="s">
        <v>86</v>
      </c>
      <c r="BK111" s="41" t="s">
        <v>86</v>
      </c>
    </row>
    <row r="112" spans="1:63" x14ac:dyDescent="0.2">
      <c r="A112" s="31" t="s">
        <v>102</v>
      </c>
      <c r="B112" s="31">
        <v>19.987130000000001</v>
      </c>
      <c r="C112" s="31">
        <v>46.066316669999999</v>
      </c>
      <c r="D112" s="31">
        <v>2547</v>
      </c>
      <c r="F112" s="43" t="s">
        <v>51</v>
      </c>
      <c r="G112" s="30" t="s">
        <v>85</v>
      </c>
      <c r="H112" s="30" t="s">
        <v>53</v>
      </c>
      <c r="BH112" s="41" t="s">
        <v>86</v>
      </c>
      <c r="BK112" s="41" t="s">
        <v>74</v>
      </c>
    </row>
    <row r="113" spans="1:63" x14ac:dyDescent="0.2">
      <c r="A113" s="44" t="s">
        <v>103</v>
      </c>
      <c r="B113" s="45">
        <v>13.819833333333333</v>
      </c>
      <c r="C113" s="45">
        <v>44.94316666666667</v>
      </c>
      <c r="D113" s="31">
        <v>2932</v>
      </c>
      <c r="F113" s="31" t="s">
        <v>51</v>
      </c>
      <c r="G113" s="30" t="s">
        <v>104</v>
      </c>
      <c r="H113" s="13" t="s">
        <v>53</v>
      </c>
      <c r="AV113" s="31">
        <v>6.3930348258706467E-3</v>
      </c>
      <c r="AW113" s="46">
        <v>5.2810945273631837E-2</v>
      </c>
      <c r="AX113" s="31">
        <v>29.129353233830848</v>
      </c>
      <c r="AY113" s="31">
        <v>41.201492537313428</v>
      </c>
      <c r="AZ113" s="31">
        <v>1.668008878150983</v>
      </c>
      <c r="BA113" s="31">
        <v>12.877213774712692</v>
      </c>
      <c r="BB113" s="31">
        <v>0.21121890547263683</v>
      </c>
      <c r="BC113" s="31">
        <v>15.432835820895521</v>
      </c>
      <c r="BD113" s="31">
        <v>0.12445273631840795</v>
      </c>
      <c r="BE113" s="31">
        <v>59.466696878277382</v>
      </c>
      <c r="BF113" s="31">
        <v>53.8644678543792</v>
      </c>
      <c r="BK113" s="41" t="s">
        <v>105</v>
      </c>
    </row>
    <row r="114" spans="1:63" x14ac:dyDescent="0.2">
      <c r="A114" s="44" t="s">
        <v>106</v>
      </c>
      <c r="B114" s="45">
        <v>13.819833333333333</v>
      </c>
      <c r="C114" s="45">
        <v>44.94316666666667</v>
      </c>
      <c r="D114" s="31">
        <v>2932</v>
      </c>
      <c r="F114" s="31" t="s">
        <v>51</v>
      </c>
      <c r="G114" s="30" t="s">
        <v>104</v>
      </c>
      <c r="H114" s="13" t="s">
        <v>53</v>
      </c>
      <c r="AV114" s="31">
        <v>1.6599706026457616E-2</v>
      </c>
      <c r="AW114" s="46">
        <v>2.3459088682018618E-2</v>
      </c>
      <c r="AX114" s="31">
        <v>30.267515923566879</v>
      </c>
      <c r="AY114" s="31">
        <v>39.805977462028423</v>
      </c>
      <c r="AZ114" s="31">
        <v>1.670580713869499</v>
      </c>
      <c r="BA114" s="31">
        <v>12.370381528147577</v>
      </c>
      <c r="BB114" s="31">
        <v>0.21832435080842724</v>
      </c>
      <c r="BC114" s="31">
        <v>15.778539931406176</v>
      </c>
      <c r="BD114" s="31">
        <v>0.13840274375306222</v>
      </c>
      <c r="BE114" s="31">
        <v>68.656461451144736</v>
      </c>
      <c r="BF114" s="31">
        <v>48.957026321383033</v>
      </c>
      <c r="BK114" s="41" t="s">
        <v>105</v>
      </c>
    </row>
    <row r="115" spans="1:63" x14ac:dyDescent="0.2">
      <c r="A115" s="44" t="s">
        <v>107</v>
      </c>
      <c r="B115" s="45">
        <v>13.819833333333333</v>
      </c>
      <c r="C115" s="45">
        <v>44.94316666666667</v>
      </c>
      <c r="D115" s="31">
        <v>2932</v>
      </c>
      <c r="F115" s="31" t="s">
        <v>51</v>
      </c>
      <c r="G115" s="30" t="s">
        <v>104</v>
      </c>
      <c r="H115" s="13" t="s">
        <v>53</v>
      </c>
      <c r="AV115" s="31">
        <v>2.1499265066144045E-2</v>
      </c>
      <c r="AW115" s="46">
        <v>0.10053895149436551</v>
      </c>
      <c r="AX115" s="31">
        <v>29.056344928956396</v>
      </c>
      <c r="AY115" s="31">
        <v>40.076433121019114</v>
      </c>
      <c r="AZ115" s="31">
        <v>2.0783682395032592</v>
      </c>
      <c r="BA115" s="31">
        <v>13.514473115666586</v>
      </c>
      <c r="BB115" s="31">
        <v>0.23933365997060269</v>
      </c>
      <c r="BC115" s="31">
        <v>14.773150416462522</v>
      </c>
      <c r="BD115" s="31">
        <v>0.10788829005389515</v>
      </c>
      <c r="BE115" s="31">
        <v>64.712155659266585</v>
      </c>
      <c r="BF115" s="31">
        <v>46.135315199677414</v>
      </c>
      <c r="BK115" s="41" t="s">
        <v>105</v>
      </c>
    </row>
    <row r="116" spans="1:63" x14ac:dyDescent="0.2">
      <c r="A116" s="44" t="s">
        <v>108</v>
      </c>
      <c r="B116" s="45">
        <v>13.819833333333333</v>
      </c>
      <c r="C116" s="45">
        <v>44.94316666666667</v>
      </c>
      <c r="D116" s="31">
        <v>2932</v>
      </c>
      <c r="F116" s="31" t="s">
        <v>51</v>
      </c>
      <c r="G116" s="30" t="s">
        <v>104</v>
      </c>
      <c r="H116" s="13" t="s">
        <v>53</v>
      </c>
      <c r="AV116" s="31">
        <v>0</v>
      </c>
      <c r="AW116" s="46">
        <v>1.3631840796019902E-2</v>
      </c>
      <c r="AX116" s="31">
        <v>24.941956882255386</v>
      </c>
      <c r="AY116" s="31">
        <v>43.422885572139307</v>
      </c>
      <c r="AZ116" s="31">
        <v>1.7907771933772831</v>
      </c>
      <c r="BA116" s="31">
        <v>14.58432405053369</v>
      </c>
      <c r="BB116" s="31">
        <v>0.26998341625207295</v>
      </c>
      <c r="BC116" s="31">
        <v>13.336650082918739</v>
      </c>
      <c r="BD116" s="31">
        <v>0.13714759535655061</v>
      </c>
      <c r="BE116" s="31">
        <v>63.606719109337867</v>
      </c>
      <c r="BF116" s="31">
        <v>47.998355985662414</v>
      </c>
      <c r="BK116" s="41" t="s">
        <v>105</v>
      </c>
    </row>
    <row r="117" spans="1:63" x14ac:dyDescent="0.2">
      <c r="A117" s="44" t="s">
        <v>109</v>
      </c>
      <c r="B117" s="45">
        <v>13.819833333333333</v>
      </c>
      <c r="C117" s="45">
        <v>44.94316666666667</v>
      </c>
      <c r="D117" s="31">
        <v>2932</v>
      </c>
      <c r="F117" s="31" t="s">
        <v>51</v>
      </c>
      <c r="G117" s="30" t="s">
        <v>104</v>
      </c>
      <c r="H117" s="13" t="s">
        <v>53</v>
      </c>
      <c r="AV117" s="31">
        <v>0</v>
      </c>
      <c r="AW117" s="46">
        <v>8.980099502487562E-3</v>
      </c>
      <c r="AX117" s="31">
        <v>29.343283582089551</v>
      </c>
      <c r="AY117" s="31">
        <v>40.373134328358212</v>
      </c>
      <c r="AZ117" s="31">
        <v>1.8861664023111508</v>
      </c>
      <c r="BA117" s="31">
        <v>13.541609367454715</v>
      </c>
      <c r="BB117" s="31">
        <v>0.23776119402985074</v>
      </c>
      <c r="BC117" s="31">
        <v>14.920398009950249</v>
      </c>
      <c r="BD117" s="31">
        <v>0.10263681592039801</v>
      </c>
      <c r="BE117" s="31">
        <v>69.785597733357719</v>
      </c>
      <c r="BF117" s="31">
        <v>40.181436494932242</v>
      </c>
      <c r="BK117" s="41" t="s">
        <v>105</v>
      </c>
    </row>
    <row r="118" spans="1:63" x14ac:dyDescent="0.2">
      <c r="A118" s="44" t="s">
        <v>110</v>
      </c>
      <c r="B118" s="45">
        <v>13.819833333333333</v>
      </c>
      <c r="C118" s="45">
        <v>44.94316666666667</v>
      </c>
      <c r="D118" s="31">
        <v>2932</v>
      </c>
      <c r="F118" s="31" t="s">
        <v>51</v>
      </c>
      <c r="G118" s="30" t="s">
        <v>104</v>
      </c>
      <c r="H118" s="13" t="s">
        <v>53</v>
      </c>
      <c r="AV118" s="31">
        <v>1.1856932876041157E-2</v>
      </c>
      <c r="AW118" s="46">
        <v>5.0587947084762372E-2</v>
      </c>
      <c r="AX118" s="31">
        <v>27.951984321411071</v>
      </c>
      <c r="AY118" s="31">
        <v>42.185203331700144</v>
      </c>
      <c r="AZ118" s="31">
        <v>1.7748009150575501</v>
      </c>
      <c r="BA118" s="31">
        <v>12.57743578595127</v>
      </c>
      <c r="BB118" s="31">
        <v>0.22290543851053404</v>
      </c>
      <c r="BC118" s="31">
        <v>15.421362077413033</v>
      </c>
      <c r="BD118" s="31">
        <v>0.12998530132288094</v>
      </c>
      <c r="BE118" s="31">
        <v>68.217362146081882</v>
      </c>
      <c r="BF118" s="31">
        <v>46.339775252571314</v>
      </c>
      <c r="BK118" s="41" t="s">
        <v>105</v>
      </c>
    </row>
    <row r="119" spans="1:63" x14ac:dyDescent="0.2">
      <c r="A119" s="44" t="s">
        <v>111</v>
      </c>
      <c r="B119" s="45">
        <v>13.300666666666666</v>
      </c>
      <c r="C119" s="45">
        <v>44.93116666666667</v>
      </c>
      <c r="D119" s="47">
        <v>2962</v>
      </c>
      <c r="F119" s="31" t="s">
        <v>51</v>
      </c>
      <c r="G119" s="30" t="s">
        <v>104</v>
      </c>
      <c r="H119" s="13" t="s">
        <v>53</v>
      </c>
      <c r="AV119" s="31">
        <v>1.4698677119059284E-2</v>
      </c>
      <c r="AW119" s="46">
        <v>0.1717050465458109</v>
      </c>
      <c r="AX119" s="31">
        <v>26.999020088192061</v>
      </c>
      <c r="AY119" s="31">
        <v>41.756491915727587</v>
      </c>
      <c r="AZ119" s="31">
        <v>2.561733873421451</v>
      </c>
      <c r="BA119" s="31">
        <v>13.807119066271833</v>
      </c>
      <c r="BB119" s="31">
        <v>0.21697697207251349</v>
      </c>
      <c r="BC119" s="31">
        <v>14.563939245467907</v>
      </c>
      <c r="BD119" s="31">
        <v>0.12947084762371389</v>
      </c>
      <c r="BE119" s="31">
        <v>66.751342480107184</v>
      </c>
      <c r="BF119" s="31">
        <v>52.014223592228589</v>
      </c>
      <c r="BK119" s="41" t="s">
        <v>105</v>
      </c>
    </row>
    <row r="120" spans="1:63" x14ac:dyDescent="0.2">
      <c r="A120" s="44" t="s">
        <v>112</v>
      </c>
      <c r="B120" s="45">
        <v>13.300666666666666</v>
      </c>
      <c r="C120" s="45">
        <v>44.93116666666667</v>
      </c>
      <c r="D120" s="47">
        <v>2962</v>
      </c>
      <c r="F120" s="31" t="s">
        <v>51</v>
      </c>
      <c r="G120" s="30" t="s">
        <v>104</v>
      </c>
      <c r="H120" s="13" t="s">
        <v>53</v>
      </c>
      <c r="AV120" s="31">
        <v>8.059701492537312E-3</v>
      </c>
      <c r="AW120" s="46">
        <v>1.8308457711442783E-2</v>
      </c>
      <c r="AX120" s="31">
        <v>26.935323383084576</v>
      </c>
      <c r="AY120" s="31">
        <v>43.522388059701491</v>
      </c>
      <c r="AZ120" s="31">
        <v>2.239885750238328</v>
      </c>
      <c r="BA120" s="31">
        <v>12.014372959647959</v>
      </c>
      <c r="BB120" s="31">
        <v>0.24378109452736318</v>
      </c>
      <c r="BC120" s="31">
        <v>15.800995024875622</v>
      </c>
      <c r="BD120" s="31">
        <v>0.10477611940298509</v>
      </c>
      <c r="BE120" s="31">
        <v>69.226894504190994</v>
      </c>
      <c r="BF120" s="31">
        <v>40.524621609445653</v>
      </c>
      <c r="BK120" s="41" t="s">
        <v>105</v>
      </c>
    </row>
    <row r="121" spans="1:63" x14ac:dyDescent="0.2">
      <c r="A121" s="44" t="s">
        <v>113</v>
      </c>
      <c r="B121" s="45">
        <v>13.300666666666666</v>
      </c>
      <c r="C121" s="45">
        <v>44.93116666666667</v>
      </c>
      <c r="D121" s="47">
        <v>2962</v>
      </c>
      <c r="F121" s="31" t="s">
        <v>51</v>
      </c>
      <c r="G121" s="30" t="s">
        <v>104</v>
      </c>
      <c r="H121" s="13" t="s">
        <v>53</v>
      </c>
      <c r="AV121" s="31">
        <v>2.3125918667319941E-2</v>
      </c>
      <c r="AW121" s="46">
        <v>9.3189612934835866E-2</v>
      </c>
      <c r="AX121" s="31">
        <v>27.197452229299365</v>
      </c>
      <c r="AY121" s="31">
        <v>41.51886330230279</v>
      </c>
      <c r="AZ121" s="31">
        <v>2.2711931386215851</v>
      </c>
      <c r="BA121" s="31">
        <v>15.099908505586164</v>
      </c>
      <c r="BB121" s="31">
        <v>0.24801567858892698</v>
      </c>
      <c r="BC121" s="31">
        <v>13.659970602645762</v>
      </c>
      <c r="BD121" s="31">
        <v>0.13454189122978932</v>
      </c>
      <c r="BE121" s="31">
        <v>65.674862792184825</v>
      </c>
      <c r="BF121" s="31">
        <v>48.700723280851719</v>
      </c>
      <c r="BK121" s="41" t="s">
        <v>105</v>
      </c>
    </row>
    <row r="122" spans="1:63" x14ac:dyDescent="0.2">
      <c r="A122" s="44" t="s">
        <v>114</v>
      </c>
      <c r="B122" s="45">
        <v>13.300666666666666</v>
      </c>
      <c r="C122" s="45">
        <v>44.93116666666667</v>
      </c>
      <c r="D122" s="47">
        <v>2962</v>
      </c>
      <c r="F122" s="43" t="s">
        <v>51</v>
      </c>
      <c r="G122" s="30" t="s">
        <v>104</v>
      </c>
      <c r="H122" s="13" t="s">
        <v>53</v>
      </c>
      <c r="AV122" s="31">
        <v>1.7956883880450761E-2</v>
      </c>
      <c r="AW122" s="46">
        <v>0.16540911317981383</v>
      </c>
      <c r="AX122" s="31">
        <v>27.702106810387065</v>
      </c>
      <c r="AY122" s="31">
        <v>39.828515433610974</v>
      </c>
      <c r="AZ122" s="31">
        <v>3.3575222685818273</v>
      </c>
      <c r="BA122" s="31">
        <v>15.29341029968052</v>
      </c>
      <c r="BB122" s="31">
        <v>0.27052915237628616</v>
      </c>
      <c r="BC122" s="31">
        <v>13.620774130328272</v>
      </c>
      <c r="BD122" s="31">
        <v>0.13196962273395396</v>
      </c>
      <c r="BE122" s="31">
        <v>69.087676293769348</v>
      </c>
      <c r="BF122" s="31">
        <v>48.996775870628809</v>
      </c>
      <c r="BK122" s="41" t="s">
        <v>105</v>
      </c>
    </row>
    <row r="123" spans="1:63" x14ac:dyDescent="0.2">
      <c r="A123" s="44" t="s">
        <v>115</v>
      </c>
      <c r="B123" s="45">
        <v>13.319166666666666</v>
      </c>
      <c r="C123" s="45">
        <v>44.934333333333335</v>
      </c>
      <c r="D123" s="47">
        <v>2354</v>
      </c>
      <c r="F123" s="43" t="s">
        <v>51</v>
      </c>
      <c r="G123" s="30" t="s">
        <v>104</v>
      </c>
      <c r="H123" s="13" t="s">
        <v>55</v>
      </c>
      <c r="AV123" s="31">
        <v>2.3582089552238804E-2</v>
      </c>
      <c r="AW123" s="46">
        <v>1.3412935323383085E-2</v>
      </c>
      <c r="AX123" s="31">
        <v>27.209950248756218</v>
      </c>
      <c r="AY123" s="31">
        <v>43.136318407960196</v>
      </c>
      <c r="AZ123" s="31">
        <v>2.2312773663756351</v>
      </c>
      <c r="BA123" s="31">
        <v>12.56938257491189</v>
      </c>
      <c r="BB123" s="31">
        <v>0.22736318407960199</v>
      </c>
      <c r="BC123" s="31">
        <v>15.490547263681592</v>
      </c>
      <c r="BD123" s="31">
        <v>0.11430845771144278</v>
      </c>
      <c r="BE123" s="31">
        <v>66.247020470336579</v>
      </c>
      <c r="BF123" s="31">
        <v>39.78792132459472</v>
      </c>
      <c r="BK123" s="41" t="s">
        <v>105</v>
      </c>
    </row>
    <row r="124" spans="1:63" x14ac:dyDescent="0.2">
      <c r="A124" s="44" t="s">
        <v>116</v>
      </c>
      <c r="B124" s="45">
        <v>13.319166666666666</v>
      </c>
      <c r="C124" s="45">
        <v>44.934333333333335</v>
      </c>
      <c r="D124" s="47">
        <v>2354</v>
      </c>
      <c r="F124" s="43" t="s">
        <v>51</v>
      </c>
      <c r="G124" s="30" t="s">
        <v>104</v>
      </c>
      <c r="H124" s="13" t="s">
        <v>117</v>
      </c>
      <c r="AV124" s="31">
        <v>1.0779029887310141E-2</v>
      </c>
      <c r="AW124" s="46">
        <v>1.09750122488976E-2</v>
      </c>
      <c r="AX124" s="31">
        <v>26.366976972072514</v>
      </c>
      <c r="AY124" s="31">
        <v>43.052425281724645</v>
      </c>
      <c r="AZ124" s="31">
        <v>1.8352434259834565</v>
      </c>
      <c r="BA124" s="31">
        <v>13.490711753506307</v>
      </c>
      <c r="BB124" s="31">
        <v>0.23765311121999022</v>
      </c>
      <c r="BC124" s="31">
        <v>14.456148946594809</v>
      </c>
      <c r="BD124" s="31">
        <v>0.11406173444390005</v>
      </c>
      <c r="BE124" s="31">
        <v>66.171772583421173</v>
      </c>
      <c r="BF124" s="31">
        <v>50.277486630950172</v>
      </c>
      <c r="BK124" s="41" t="s">
        <v>105</v>
      </c>
    </row>
    <row r="125" spans="1:63" x14ac:dyDescent="0.2">
      <c r="A125" s="44" t="s">
        <v>118</v>
      </c>
      <c r="B125" s="45">
        <v>13.319166666666666</v>
      </c>
      <c r="C125" s="45">
        <v>44.934333333333335</v>
      </c>
      <c r="D125" s="47">
        <v>2354</v>
      </c>
      <c r="F125" s="43" t="s">
        <v>51</v>
      </c>
      <c r="G125" s="30" t="s">
        <v>104</v>
      </c>
      <c r="H125" s="13" t="s">
        <v>117</v>
      </c>
      <c r="AV125" s="31">
        <v>1.1858115107948743E-2</v>
      </c>
      <c r="AW125" s="46">
        <v>8.4312635743380108E-3</v>
      </c>
      <c r="AX125" s="31">
        <v>26.639695934828552</v>
      </c>
      <c r="AY125" s="31">
        <v>43.067700449248122</v>
      </c>
      <c r="AZ125" s="31">
        <v>2.2181464357319438</v>
      </c>
      <c r="BA125" s="31">
        <v>12.32291806476206</v>
      </c>
      <c r="BB125" s="31">
        <v>0.19747307070721842</v>
      </c>
      <c r="BC125" s="31">
        <v>15.360480790559697</v>
      </c>
      <c r="BD125" s="31">
        <v>0.1347349119176289</v>
      </c>
      <c r="BE125" s="31">
        <v>65.446769790843319</v>
      </c>
      <c r="BF125" s="31">
        <v>51.542138031068404</v>
      </c>
      <c r="BK125" s="41" t="s">
        <v>105</v>
      </c>
    </row>
    <row r="126" spans="1:63" x14ac:dyDescent="0.2">
      <c r="A126" s="44" t="s">
        <v>119</v>
      </c>
      <c r="B126" s="45">
        <v>13.319166666666666</v>
      </c>
      <c r="C126" s="45">
        <v>44.934333333333335</v>
      </c>
      <c r="D126" s="47">
        <v>2354</v>
      </c>
      <c r="F126" s="43" t="s">
        <v>51</v>
      </c>
      <c r="G126" s="30" t="s">
        <v>104</v>
      </c>
      <c r="H126" s="13" t="s">
        <v>117</v>
      </c>
      <c r="AV126" s="31">
        <v>8.0352768250857437E-3</v>
      </c>
      <c r="AW126" s="46">
        <v>3.3630573248407646E-2</v>
      </c>
      <c r="AX126" s="31">
        <v>26.222439980401766</v>
      </c>
      <c r="AY126" s="31">
        <v>42.451739343459089</v>
      </c>
      <c r="AZ126" s="31">
        <v>2.5305375721459002</v>
      </c>
      <c r="BA126" s="31">
        <v>13.272230562670453</v>
      </c>
      <c r="BB126" s="31">
        <v>0.25395394414502698</v>
      </c>
      <c r="BC126" s="31">
        <v>14.565409113179815</v>
      </c>
      <c r="BD126" s="31">
        <v>0.12001959823615875</v>
      </c>
      <c r="BE126" s="31">
        <v>65.288743995912142</v>
      </c>
      <c r="BF126" s="31">
        <v>50.572893030649965</v>
      </c>
      <c r="BK126" s="41" t="s">
        <v>105</v>
      </c>
    </row>
    <row r="127" spans="1:63" x14ac:dyDescent="0.2">
      <c r="A127" s="44" t="s">
        <v>120</v>
      </c>
      <c r="B127" s="45">
        <v>13.31875</v>
      </c>
      <c r="C127" s="45">
        <v>44.887083333333337</v>
      </c>
      <c r="D127" s="47">
        <v>3196</v>
      </c>
      <c r="F127" s="43" t="s">
        <v>51</v>
      </c>
      <c r="G127" s="30" t="s">
        <v>104</v>
      </c>
      <c r="H127" s="13" t="s">
        <v>53</v>
      </c>
      <c r="AV127" s="31">
        <v>2.9253731343283577E-3</v>
      </c>
      <c r="AW127" s="46">
        <v>2.7860696517412935E-4</v>
      </c>
      <c r="AX127" s="31">
        <v>29.267661691542287</v>
      </c>
      <c r="AY127" s="31">
        <v>41.910447761194028</v>
      </c>
      <c r="AZ127" s="31">
        <v>1.0809856526211123</v>
      </c>
      <c r="BA127" s="31">
        <v>11.85119590973491</v>
      </c>
      <c r="BB127" s="31">
        <v>0.20344278606965177</v>
      </c>
      <c r="BC127" s="31">
        <v>16.077611940298507</v>
      </c>
      <c r="BD127" s="31">
        <v>0.11649751243781095</v>
      </c>
      <c r="BE127" s="31">
        <v>61.168039808524782</v>
      </c>
      <c r="BF127" s="31">
        <v>47.895004094233606</v>
      </c>
      <c r="BK127" s="41" t="s">
        <v>105</v>
      </c>
    </row>
    <row r="128" spans="1:63" x14ac:dyDescent="0.2">
      <c r="A128" s="44" t="s">
        <v>121</v>
      </c>
      <c r="B128" s="45">
        <v>13.31875</v>
      </c>
      <c r="C128" s="45">
        <v>44.887083333333337</v>
      </c>
      <c r="D128" s="47">
        <v>3196</v>
      </c>
      <c r="F128" s="43" t="s">
        <v>51</v>
      </c>
      <c r="G128" s="30" t="s">
        <v>104</v>
      </c>
      <c r="H128" s="13" t="s">
        <v>53</v>
      </c>
      <c r="AV128" s="31">
        <v>3.8557213930348264E-2</v>
      </c>
      <c r="AW128" s="46">
        <v>6.0696517412935323E-3</v>
      </c>
      <c r="AX128" s="31">
        <v>27.920398009950247</v>
      </c>
      <c r="AY128" s="31">
        <v>42.582089552238806</v>
      </c>
      <c r="AZ128" s="31">
        <v>0.77415432729740874</v>
      </c>
      <c r="BA128" s="31">
        <v>13.343207050481855</v>
      </c>
      <c r="BB128" s="31">
        <v>0.22338308457711442</v>
      </c>
      <c r="BC128" s="31">
        <v>14.82587064676617</v>
      </c>
      <c r="BD128" s="31">
        <v>0.1265174129353234</v>
      </c>
      <c r="BE128" s="31">
        <v>59.480118848010619</v>
      </c>
      <c r="BF128" s="31">
        <v>50.998018699035391</v>
      </c>
      <c r="BK128" s="41" t="s">
        <v>105</v>
      </c>
    </row>
    <row r="129" spans="1:63" x14ac:dyDescent="0.2">
      <c r="A129" s="44" t="s">
        <v>121</v>
      </c>
      <c r="B129" s="45">
        <v>13.31875</v>
      </c>
      <c r="C129" s="45">
        <v>44.887083333333337</v>
      </c>
      <c r="D129" s="47">
        <v>3196</v>
      </c>
      <c r="F129" s="43" t="s">
        <v>51</v>
      </c>
      <c r="G129" s="30" t="s">
        <v>104</v>
      </c>
      <c r="H129" s="13" t="s">
        <v>53</v>
      </c>
      <c r="AV129" s="31">
        <v>2.0303772660460562E-2</v>
      </c>
      <c r="AW129" s="46">
        <v>3.1043606075453208E-2</v>
      </c>
      <c r="AX129" s="31">
        <v>27.398334149926505</v>
      </c>
      <c r="AY129" s="31">
        <v>42.024497795198428</v>
      </c>
      <c r="AZ129" s="31">
        <v>1.8424115195270403</v>
      </c>
      <c r="BA129" s="31">
        <v>13.311307377345619</v>
      </c>
      <c r="BB129" s="31">
        <v>0.21609015188633024</v>
      </c>
      <c r="BC129" s="31">
        <v>14.741793238608526</v>
      </c>
      <c r="BD129" s="31">
        <v>0.13620774130328273</v>
      </c>
      <c r="BE129" s="31">
        <v>62.166353221655967</v>
      </c>
      <c r="BF129" s="31">
        <v>47.193835006692261</v>
      </c>
      <c r="BK129" s="41" t="s">
        <v>105</v>
      </c>
    </row>
    <row r="130" spans="1:63" x14ac:dyDescent="0.2">
      <c r="A130" s="44" t="s">
        <v>122</v>
      </c>
      <c r="B130" s="45">
        <v>13.31875</v>
      </c>
      <c r="C130" s="45">
        <v>44.887083333333337</v>
      </c>
      <c r="D130" s="47">
        <v>3196</v>
      </c>
      <c r="F130" s="43" t="s">
        <v>51</v>
      </c>
      <c r="G130" s="30" t="s">
        <v>104</v>
      </c>
      <c r="H130" s="13" t="s">
        <v>123</v>
      </c>
      <c r="AV130" s="31">
        <v>3.4754205454842403E-2</v>
      </c>
      <c r="AW130" s="46">
        <v>7.6874081332680047E-2</v>
      </c>
      <c r="AX130" s="31">
        <v>26.637269312428547</v>
      </c>
      <c r="AY130" s="31">
        <v>43.934345908868202</v>
      </c>
      <c r="AZ130" s="31">
        <v>1.4838474929800292</v>
      </c>
      <c r="BA130" s="31">
        <v>12.93723056948506</v>
      </c>
      <c r="BB130" s="31">
        <v>0.21923893516250204</v>
      </c>
      <c r="BC130" s="31">
        <v>15.133104687244817</v>
      </c>
      <c r="BD130" s="31">
        <v>0.12056181610321738</v>
      </c>
      <c r="BE130" s="31">
        <v>60.96502625130114</v>
      </c>
      <c r="BF130" s="31">
        <v>47.161135095836102</v>
      </c>
      <c r="BK130" s="41" t="s">
        <v>105</v>
      </c>
    </row>
    <row r="131" spans="1:63" x14ac:dyDescent="0.2">
      <c r="A131" s="44" t="s">
        <v>124</v>
      </c>
      <c r="B131" s="45">
        <v>13.31875</v>
      </c>
      <c r="C131" s="45">
        <v>44.887083333333337</v>
      </c>
      <c r="D131" s="47">
        <v>3196</v>
      </c>
      <c r="F131" s="43" t="s">
        <v>51</v>
      </c>
      <c r="G131" s="30" t="s">
        <v>104</v>
      </c>
      <c r="H131" s="13" t="s">
        <v>53</v>
      </c>
      <c r="AV131" s="31">
        <v>7.1144278606965171E-3</v>
      </c>
      <c r="AW131" s="46">
        <v>0</v>
      </c>
      <c r="AX131" s="31">
        <v>30.238805970149254</v>
      </c>
      <c r="AY131" s="31">
        <v>40.50248756218906</v>
      </c>
      <c r="AZ131" s="31">
        <v>0.46794382366517207</v>
      </c>
      <c r="BA131" s="31">
        <v>12.688390911230607</v>
      </c>
      <c r="BB131" s="31">
        <v>0.20646766169154229</v>
      </c>
      <c r="BC131" s="31">
        <v>15.432835820895523</v>
      </c>
      <c r="BD131" s="31">
        <v>0.14348258706467659</v>
      </c>
      <c r="BE131" s="31">
        <v>54.738601690625615</v>
      </c>
      <c r="BF131" s="31">
        <v>49.662756434798006</v>
      </c>
      <c r="BK131" s="41" t="s">
        <v>105</v>
      </c>
    </row>
    <row r="132" spans="1:63" x14ac:dyDescent="0.2">
      <c r="A132" s="44" t="s">
        <v>125</v>
      </c>
      <c r="B132" s="45">
        <v>13.31875</v>
      </c>
      <c r="C132" s="45">
        <v>44.887083333333337</v>
      </c>
      <c r="D132" s="47">
        <v>3196</v>
      </c>
      <c r="F132" s="43" t="s">
        <v>51</v>
      </c>
      <c r="G132" s="30" t="s">
        <v>104</v>
      </c>
      <c r="H132" s="13" t="s">
        <v>53</v>
      </c>
      <c r="AV132" s="31">
        <v>3.1592039800995026E-3</v>
      </c>
      <c r="AW132" s="46">
        <v>0</v>
      </c>
      <c r="AX132" s="31">
        <v>29.313432835820898</v>
      </c>
      <c r="AY132" s="31">
        <v>41.910447761194035</v>
      </c>
      <c r="AZ132" s="31">
        <v>0.32336892496497188</v>
      </c>
      <c r="BA132" s="31">
        <v>12.303555877213881</v>
      </c>
      <c r="BB132" s="31">
        <v>0.20873134328358212</v>
      </c>
      <c r="BC132" s="31">
        <v>15.477611940298507</v>
      </c>
      <c r="BD132" s="31">
        <v>0.14049751243781095</v>
      </c>
      <c r="BE132" s="31">
        <v>59.505560860575478</v>
      </c>
      <c r="BF132" s="31">
        <v>51.042079997957956</v>
      </c>
      <c r="BK132" s="41" t="s">
        <v>105</v>
      </c>
    </row>
    <row r="133" spans="1:63" x14ac:dyDescent="0.2">
      <c r="A133" s="44" t="s">
        <v>126</v>
      </c>
      <c r="B133" s="45">
        <v>13.31875</v>
      </c>
      <c r="C133" s="45">
        <v>44.887083333333337</v>
      </c>
      <c r="D133" s="47">
        <v>3196</v>
      </c>
      <c r="F133" s="43" t="s">
        <v>51</v>
      </c>
      <c r="G133" s="30" t="s">
        <v>104</v>
      </c>
      <c r="H133" s="13" t="s">
        <v>53</v>
      </c>
      <c r="AV133" s="31">
        <v>2.1119402985074628E-2</v>
      </c>
      <c r="AW133" s="46">
        <v>1.281094527363184E-2</v>
      </c>
      <c r="AX133" s="31">
        <v>26.104477611940297</v>
      </c>
      <c r="AY133" s="31">
        <v>43.427860696517413</v>
      </c>
      <c r="AZ133" s="31">
        <v>3.461290079782525</v>
      </c>
      <c r="BA133" s="31">
        <v>11.629268102911613</v>
      </c>
      <c r="BB133" s="31">
        <v>0.19706467661691543</v>
      </c>
      <c r="BC133" s="31">
        <v>15.965174129353235</v>
      </c>
      <c r="BD133" s="31">
        <v>0.12728855721393034</v>
      </c>
      <c r="BE133" s="31">
        <v>55.714211351048384</v>
      </c>
      <c r="BF133" s="31">
        <v>53.538054078759579</v>
      </c>
      <c r="BK133" s="41" t="s">
        <v>105</v>
      </c>
    </row>
    <row r="134" spans="1:63" x14ac:dyDescent="0.2">
      <c r="A134" s="44" t="s">
        <v>127</v>
      </c>
      <c r="B134" s="45">
        <v>13.31875</v>
      </c>
      <c r="C134" s="45">
        <v>44.887083333333337</v>
      </c>
      <c r="D134" s="47">
        <v>3196</v>
      </c>
      <c r="F134" s="43" t="s">
        <v>51</v>
      </c>
      <c r="G134" s="30" t="s">
        <v>104</v>
      </c>
      <c r="H134" s="13" t="s">
        <v>53</v>
      </c>
      <c r="AV134" s="31">
        <v>1.835820895522388E-2</v>
      </c>
      <c r="AW134" s="46">
        <v>2.925373134328358E-2</v>
      </c>
      <c r="AX134" s="31">
        <v>28.114427860696516</v>
      </c>
      <c r="AY134" s="31">
        <v>42.36069651741294</v>
      </c>
      <c r="AZ134" s="31">
        <v>1.620213911920894</v>
      </c>
      <c r="BA134" s="31">
        <v>12.621712832666198</v>
      </c>
      <c r="BB134" s="31">
        <v>0.22092039800995023</v>
      </c>
      <c r="BC134" s="31">
        <v>15.457711442786069</v>
      </c>
      <c r="BD134" s="31">
        <v>0.13435323383084577</v>
      </c>
      <c r="BE134" s="31">
        <v>65.345255630161134</v>
      </c>
      <c r="BF134" s="31">
        <v>43.765618331760571</v>
      </c>
      <c r="BK134" s="41" t="s">
        <v>105</v>
      </c>
    </row>
    <row r="135" spans="1:63" x14ac:dyDescent="0.2">
      <c r="A135" s="44" t="s">
        <v>128</v>
      </c>
      <c r="B135" s="45">
        <v>13.31875</v>
      </c>
      <c r="C135" s="45">
        <v>44.887083333333337</v>
      </c>
      <c r="D135" s="47">
        <v>3196</v>
      </c>
      <c r="F135" s="43" t="s">
        <v>51</v>
      </c>
      <c r="G135" s="30" t="s">
        <v>104</v>
      </c>
      <c r="H135" s="13" t="s">
        <v>53</v>
      </c>
      <c r="AV135" s="31">
        <v>2.3383084577114428E-3</v>
      </c>
      <c r="AW135" s="46">
        <v>0</v>
      </c>
      <c r="AX135" s="31">
        <v>31.203980099502488</v>
      </c>
      <c r="AY135" s="31">
        <v>40.169154228855724</v>
      </c>
      <c r="AZ135" s="31">
        <v>0.9244904592931058</v>
      </c>
      <c r="BA135" s="31">
        <v>12.446738650261299</v>
      </c>
      <c r="BB135" s="31">
        <v>0.213681592039801</v>
      </c>
      <c r="BC135" s="31">
        <v>15.990049751243783</v>
      </c>
      <c r="BD135" s="31">
        <v>0.14447761194029851</v>
      </c>
      <c r="BE135" s="31">
        <v>63.238147719245255</v>
      </c>
      <c r="BF135" s="31">
        <v>50.580213552712905</v>
      </c>
      <c r="BK135" s="41" t="s">
        <v>105</v>
      </c>
    </row>
    <row r="136" spans="1:63" x14ac:dyDescent="0.2">
      <c r="A136" s="44" t="s">
        <v>129</v>
      </c>
      <c r="B136" s="45">
        <v>13.026999999999999</v>
      </c>
      <c r="C136" s="45">
        <v>44.838833333333334</v>
      </c>
      <c r="D136" s="47">
        <v>4820</v>
      </c>
      <c r="F136" s="43" t="s">
        <v>51</v>
      </c>
      <c r="G136" s="30" t="s">
        <v>104</v>
      </c>
      <c r="H136" s="13" t="s">
        <v>53</v>
      </c>
      <c r="AV136" s="31">
        <v>6.0099502487562188E-3</v>
      </c>
      <c r="AW136" s="46">
        <v>5.4527363184079611E-3</v>
      </c>
      <c r="AX136" s="31">
        <v>35.158208955223884</v>
      </c>
      <c r="AY136" s="31">
        <v>34.63084577114428</v>
      </c>
      <c r="AZ136" s="31">
        <v>1.3776630923814617</v>
      </c>
      <c r="BA136" s="31">
        <v>13.134490519044821</v>
      </c>
      <c r="BB136" s="31">
        <v>0.1826268656716418</v>
      </c>
      <c r="BC136" s="31">
        <v>15.826865671641793</v>
      </c>
      <c r="BD136" s="31">
        <v>0.14222885572139304</v>
      </c>
      <c r="BE136" s="31">
        <v>65.654192858856575</v>
      </c>
      <c r="BF136" s="31">
        <v>52.031077255518071</v>
      </c>
      <c r="BK136" s="41" t="s">
        <v>105</v>
      </c>
    </row>
    <row r="137" spans="1:63" x14ac:dyDescent="0.2">
      <c r="A137" s="44" t="s">
        <v>129</v>
      </c>
      <c r="B137" s="45">
        <v>13.026999999999999</v>
      </c>
      <c r="C137" s="45">
        <v>44.838833333333334</v>
      </c>
      <c r="D137" s="47">
        <v>4820</v>
      </c>
      <c r="F137" s="43" t="s">
        <v>51</v>
      </c>
      <c r="G137" s="30" t="s">
        <v>104</v>
      </c>
      <c r="H137" s="13" t="s">
        <v>53</v>
      </c>
      <c r="AV137" s="31">
        <v>1.0779029887310141E-2</v>
      </c>
      <c r="AW137" s="46">
        <v>1.09750122488976E-2</v>
      </c>
      <c r="AX137" s="31">
        <v>26.366976972072514</v>
      </c>
      <c r="AY137" s="31">
        <v>43.052425281724645</v>
      </c>
      <c r="AZ137" s="31">
        <v>1.8352434259834565</v>
      </c>
      <c r="BA137" s="31">
        <v>13.490711753506307</v>
      </c>
      <c r="BB137" s="31">
        <v>0.23765311121999022</v>
      </c>
      <c r="BC137" s="31">
        <v>14.456148946594809</v>
      </c>
      <c r="BD137" s="31">
        <v>0.11406173444390005</v>
      </c>
      <c r="BE137" s="31">
        <v>68.061388298549033</v>
      </c>
      <c r="BF137" s="31">
        <v>39.957755905387792</v>
      </c>
      <c r="BK137" s="41" t="s">
        <v>105</v>
      </c>
    </row>
    <row r="138" spans="1:63" x14ac:dyDescent="0.2">
      <c r="A138" s="44" t="s">
        <v>130</v>
      </c>
      <c r="B138" s="45">
        <v>13.026999999999999</v>
      </c>
      <c r="C138" s="45">
        <v>44.838833333333334</v>
      </c>
      <c r="D138" s="47">
        <v>4820</v>
      </c>
      <c r="F138" s="43" t="s">
        <v>51</v>
      </c>
      <c r="G138" s="30" t="s">
        <v>104</v>
      </c>
      <c r="H138" s="13" t="s">
        <v>53</v>
      </c>
      <c r="AV138" s="31">
        <v>1.9941205291523764E-2</v>
      </c>
      <c r="AW138" s="46">
        <v>1.2420382165605093E-2</v>
      </c>
      <c r="AX138" s="31">
        <v>30.01959823615875</v>
      </c>
      <c r="AY138" s="31">
        <v>38.971092601665852</v>
      </c>
      <c r="AZ138" s="31">
        <v>2.4159726303586515</v>
      </c>
      <c r="BA138" s="31">
        <v>13.161696785398391</v>
      </c>
      <c r="BB138" s="31">
        <v>0.20908868201861833</v>
      </c>
      <c r="BC138" s="31">
        <v>15.198432141107302</v>
      </c>
      <c r="BD138" s="31">
        <v>0.11619304262616366</v>
      </c>
      <c r="BE138" s="31">
        <v>67.418604315321005</v>
      </c>
      <c r="BF138" s="31">
        <v>39.701695720571294</v>
      </c>
      <c r="BK138" s="41" t="s">
        <v>105</v>
      </c>
    </row>
    <row r="139" spans="1:63" x14ac:dyDescent="0.2">
      <c r="A139" s="44" t="s">
        <v>131</v>
      </c>
      <c r="B139" s="45">
        <v>13.026999999999999</v>
      </c>
      <c r="C139" s="45">
        <v>44.838833333333334</v>
      </c>
      <c r="D139" s="47">
        <v>4820</v>
      </c>
      <c r="F139" s="43" t="s">
        <v>51</v>
      </c>
      <c r="G139" s="30" t="s">
        <v>104</v>
      </c>
      <c r="H139" s="13" t="s">
        <v>53</v>
      </c>
      <c r="AV139" s="31">
        <v>2.0382165605095539E-3</v>
      </c>
      <c r="AW139" s="46">
        <v>4.5467907888290058E-3</v>
      </c>
      <c r="AX139" s="31">
        <v>34.720235178833903</v>
      </c>
      <c r="AY139" s="31">
        <v>34.079372856442923</v>
      </c>
      <c r="AZ139" s="31">
        <v>1.861594263336555</v>
      </c>
      <c r="BA139" s="31">
        <v>12.229862276208907</v>
      </c>
      <c r="BB139" s="31">
        <v>0.18945614894659482</v>
      </c>
      <c r="BC139" s="31">
        <v>16.137187653111219</v>
      </c>
      <c r="BD139" s="31">
        <v>0.13252327290543853</v>
      </c>
      <c r="BE139" s="31">
        <v>59.510034102002493</v>
      </c>
      <c r="BF139" s="31">
        <v>56.613951313480555</v>
      </c>
      <c r="BK139" s="41" t="s">
        <v>105</v>
      </c>
    </row>
    <row r="140" spans="1:63" x14ac:dyDescent="0.2">
      <c r="A140" s="44" t="s">
        <v>132</v>
      </c>
      <c r="B140" s="45">
        <v>13.0185</v>
      </c>
      <c r="C140" s="45">
        <v>44.857166666666664</v>
      </c>
      <c r="D140" s="47">
        <v>4357</v>
      </c>
      <c r="F140" s="43" t="s">
        <v>51</v>
      </c>
      <c r="G140" s="30" t="s">
        <v>104</v>
      </c>
      <c r="H140" s="13" t="s">
        <v>53</v>
      </c>
      <c r="AV140" s="31">
        <v>3.830845771144278E-3</v>
      </c>
      <c r="AW140" s="46">
        <v>1.5174129353233831E-2</v>
      </c>
      <c r="AX140" s="31">
        <v>34.626865671641795</v>
      </c>
      <c r="AY140" s="31">
        <v>35.179104477611943</v>
      </c>
      <c r="AZ140" s="31">
        <v>1.477969745644788</v>
      </c>
      <c r="BA140" s="31">
        <v>11.77458157089108</v>
      </c>
      <c r="BB140" s="31">
        <v>0.20905472636815922</v>
      </c>
      <c r="BC140" s="31">
        <v>16.537313432835823</v>
      </c>
      <c r="BD140" s="31">
        <v>0.18179104477611938</v>
      </c>
      <c r="BE140" s="31">
        <v>61.70086993677269</v>
      </c>
      <c r="BF140" s="31">
        <v>50.920796180724594</v>
      </c>
      <c r="BK140" s="41" t="s">
        <v>105</v>
      </c>
    </row>
    <row r="141" spans="1:63" x14ac:dyDescent="0.2">
      <c r="A141" s="44" t="s">
        <v>133</v>
      </c>
      <c r="B141" s="45">
        <v>13.0185</v>
      </c>
      <c r="C141" s="45">
        <v>44.857166666666664</v>
      </c>
      <c r="D141" s="47">
        <v>4357</v>
      </c>
      <c r="F141" s="43" t="s">
        <v>51</v>
      </c>
      <c r="G141" s="30" t="s">
        <v>104</v>
      </c>
      <c r="H141" s="13" t="s">
        <v>53</v>
      </c>
      <c r="AV141" s="31">
        <v>1.7039800995024876E-2</v>
      </c>
      <c r="AW141" s="46">
        <v>5.7213930348258698E-4</v>
      </c>
      <c r="AX141" s="31">
        <v>35.310945273631837</v>
      </c>
      <c r="AY141" s="31">
        <v>35.348258706467661</v>
      </c>
      <c r="AZ141" s="31">
        <v>0.61436606610706224</v>
      </c>
      <c r="BA141" s="31">
        <v>12.148678109630872</v>
      </c>
      <c r="BB141" s="31">
        <v>0.18472636815920396</v>
      </c>
      <c r="BC141" s="31">
        <v>16.457711442786071</v>
      </c>
      <c r="BD141" s="31">
        <v>0.14696517412935323</v>
      </c>
      <c r="BE141" s="31">
        <v>58.722303462479616</v>
      </c>
      <c r="BF141" s="31">
        <v>50.592205548008856</v>
      </c>
      <c r="BK141" s="41" t="s">
        <v>105</v>
      </c>
    </row>
    <row r="142" spans="1:63" x14ac:dyDescent="0.2">
      <c r="A142" s="44" t="s">
        <v>134</v>
      </c>
      <c r="B142" s="45">
        <v>13.0185</v>
      </c>
      <c r="C142" s="45">
        <v>44.857166666666664</v>
      </c>
      <c r="D142" s="47">
        <v>4357</v>
      </c>
      <c r="F142" s="43" t="s">
        <v>51</v>
      </c>
      <c r="G142" s="30" t="s">
        <v>104</v>
      </c>
      <c r="H142" s="13" t="s">
        <v>53</v>
      </c>
      <c r="AV142" s="31">
        <v>1.2437810945273631E-2</v>
      </c>
      <c r="AW142" s="46">
        <v>2.9850746268656716E-2</v>
      </c>
      <c r="AX142" s="31">
        <v>32.472636815920403</v>
      </c>
      <c r="AY142" s="31">
        <v>37.663349917081263</v>
      </c>
      <c r="AZ142" s="31">
        <v>1.6116718235821743</v>
      </c>
      <c r="BA142" s="31">
        <v>13.27119015755558</v>
      </c>
      <c r="BB142" s="31">
        <v>0.204212271973466</v>
      </c>
      <c r="BC142" s="31">
        <v>15.572139303482587</v>
      </c>
      <c r="BD142" s="31">
        <v>0.13366500829187397</v>
      </c>
      <c r="BE142" s="31">
        <v>63.819495297499977</v>
      </c>
      <c r="BF142" s="31">
        <v>46.616776770115798</v>
      </c>
      <c r="BK142" s="41" t="s">
        <v>105</v>
      </c>
    </row>
    <row r="143" spans="1:63" x14ac:dyDescent="0.2">
      <c r="A143" s="44" t="s">
        <v>135</v>
      </c>
      <c r="B143" s="45">
        <v>13.0185</v>
      </c>
      <c r="C143" s="45">
        <v>44.857166666666664</v>
      </c>
      <c r="D143" s="47">
        <v>4357</v>
      </c>
      <c r="F143" s="43" t="s">
        <v>51</v>
      </c>
      <c r="G143" s="30" t="s">
        <v>104</v>
      </c>
      <c r="H143" s="13" t="s">
        <v>53</v>
      </c>
      <c r="AV143" s="31">
        <v>1.3333333333333334E-2</v>
      </c>
      <c r="AW143" s="46">
        <v>2.7628524046434493E-2</v>
      </c>
      <c r="AX143" s="31">
        <v>34.736318407960198</v>
      </c>
      <c r="AY143" s="31">
        <v>36.036484245439468</v>
      </c>
      <c r="AZ143" s="31">
        <v>1.3975472006674832</v>
      </c>
      <c r="BA143" s="31">
        <v>12.148771015598685</v>
      </c>
      <c r="BB143" s="31">
        <v>0.17525704809286902</v>
      </c>
      <c r="BC143" s="31">
        <v>16.616915422885572</v>
      </c>
      <c r="BD143" s="31">
        <v>0.16116086235489221</v>
      </c>
      <c r="BE143" s="31">
        <v>65.798293687024</v>
      </c>
      <c r="BF143" s="31">
        <v>48.069305832412169</v>
      </c>
      <c r="BK143" s="41" t="s">
        <v>105</v>
      </c>
    </row>
    <row r="144" spans="1:63" x14ac:dyDescent="0.2">
      <c r="A144" s="44" t="s">
        <v>136</v>
      </c>
      <c r="B144" s="45">
        <v>13.0185</v>
      </c>
      <c r="C144" s="45">
        <v>44.857166666666664</v>
      </c>
      <c r="D144" s="47">
        <v>4357</v>
      </c>
      <c r="F144" s="43" t="s">
        <v>51</v>
      </c>
      <c r="G144" s="30" t="s">
        <v>104</v>
      </c>
      <c r="H144" s="13" t="s">
        <v>53</v>
      </c>
      <c r="AV144" s="31">
        <v>5.9038142620232168E-3</v>
      </c>
      <c r="AW144" s="46">
        <v>2.1625207296849091E-2</v>
      </c>
      <c r="AX144" s="31">
        <v>30.719734660033168</v>
      </c>
      <c r="AY144" s="31">
        <v>39.210613598673298</v>
      </c>
      <c r="AZ144" s="31">
        <v>0.71533852033333367</v>
      </c>
      <c r="BA144" s="31">
        <v>13.469098755156701</v>
      </c>
      <c r="BB144" s="31">
        <v>0.20776119402985074</v>
      </c>
      <c r="BC144" s="31">
        <v>14.457711442786071</v>
      </c>
      <c r="BD144" s="31">
        <v>0.13197346600331675</v>
      </c>
      <c r="BE144" s="31">
        <v>66.917441554783807</v>
      </c>
      <c r="BF144" s="31">
        <v>43.187196130883578</v>
      </c>
      <c r="BK144" s="41" t="s">
        <v>105</v>
      </c>
    </row>
    <row r="145" spans="1:63" x14ac:dyDescent="0.2">
      <c r="A145" s="44" t="s">
        <v>137</v>
      </c>
      <c r="B145" s="45">
        <v>13.0185</v>
      </c>
      <c r="C145" s="45">
        <v>44.857166666666664</v>
      </c>
      <c r="D145" s="47">
        <v>4357</v>
      </c>
      <c r="F145" s="43" t="s">
        <v>51</v>
      </c>
      <c r="G145" s="30" t="s">
        <v>104</v>
      </c>
      <c r="H145" s="13" t="s">
        <v>53</v>
      </c>
      <c r="AV145" s="31">
        <v>1.0828025477707007E-2</v>
      </c>
      <c r="AW145" s="46">
        <v>2.802547770700637E-2</v>
      </c>
      <c r="AX145" s="31">
        <v>29.154826065654095</v>
      </c>
      <c r="AY145" s="31">
        <v>40.080842724154827</v>
      </c>
      <c r="AZ145" s="31">
        <v>1.9120075530902232</v>
      </c>
      <c r="BA145" s="31">
        <v>12.529918666941503</v>
      </c>
      <c r="BB145" s="31">
        <v>0.21063204311611955</v>
      </c>
      <c r="BC145" s="31">
        <v>15.389514943655071</v>
      </c>
      <c r="BD145" s="31">
        <v>0.13201861832435083</v>
      </c>
      <c r="BE145" s="31">
        <v>56.994533938725993</v>
      </c>
      <c r="BF145" s="31">
        <v>49.143963048289777</v>
      </c>
      <c r="BK145" s="41" t="s">
        <v>105</v>
      </c>
    </row>
    <row r="146" spans="1:63" x14ac:dyDescent="0.2">
      <c r="A146" s="44" t="s">
        <v>138</v>
      </c>
      <c r="B146" s="45">
        <v>13.0185</v>
      </c>
      <c r="C146" s="45">
        <v>44.857166666666664</v>
      </c>
      <c r="D146" s="47">
        <v>4357</v>
      </c>
      <c r="F146" s="43" t="s">
        <v>51</v>
      </c>
      <c r="G146" s="30" t="s">
        <v>104</v>
      </c>
      <c r="H146" s="13" t="s">
        <v>53</v>
      </c>
      <c r="AV146" s="31">
        <v>3.7399967336273071E-3</v>
      </c>
      <c r="AW146" s="46">
        <v>2.4285480973379066E-2</v>
      </c>
      <c r="AX146" s="31">
        <v>34.961620120855791</v>
      </c>
      <c r="AY146" s="31">
        <v>34.618650988077739</v>
      </c>
      <c r="AZ146" s="31">
        <v>1.6401088992725172</v>
      </c>
      <c r="BA146" s="31">
        <v>12.176013749982738</v>
      </c>
      <c r="BB146" s="31">
        <v>0.19516576841417607</v>
      </c>
      <c r="BC146" s="31">
        <v>16.328597092928302</v>
      </c>
      <c r="BD146" s="31">
        <v>0.17463661603788994</v>
      </c>
      <c r="BE146" s="31">
        <v>58.510160644014654</v>
      </c>
      <c r="BF146" s="31">
        <v>49.93812761848401</v>
      </c>
      <c r="BK146" s="41" t="s">
        <v>105</v>
      </c>
    </row>
    <row r="147" spans="1:63" x14ac:dyDescent="0.2">
      <c r="A147" s="44" t="s">
        <v>139</v>
      </c>
      <c r="B147" s="45">
        <v>13.843</v>
      </c>
      <c r="C147" s="45">
        <v>44.93783333333333</v>
      </c>
      <c r="D147" s="47">
        <v>2768</v>
      </c>
      <c r="F147" s="43" t="s">
        <v>51</v>
      </c>
      <c r="G147" s="30" t="s">
        <v>104</v>
      </c>
      <c r="H147" s="13" t="s">
        <v>53</v>
      </c>
      <c r="AV147" s="31">
        <v>4.417910447761194E-2</v>
      </c>
      <c r="AW147" s="46">
        <v>8.4577114427860697E-3</v>
      </c>
      <c r="AX147" s="31">
        <v>25.366500829187398</v>
      </c>
      <c r="AY147" s="31">
        <v>43.51907131011609</v>
      </c>
      <c r="AZ147" s="31">
        <v>2.1026598383215243</v>
      </c>
      <c r="BA147" s="31">
        <v>16.151117585001433</v>
      </c>
      <c r="BB147" s="31">
        <v>0.26683250414593696</v>
      </c>
      <c r="BC147" s="31">
        <v>12.769485903814262</v>
      </c>
      <c r="BD147" s="31">
        <v>7.4626865671641798E-2</v>
      </c>
      <c r="BE147" s="31">
        <v>65.974848811403859</v>
      </c>
      <c r="BF147" s="31">
        <v>50.313358336359585</v>
      </c>
      <c r="BK147" s="41" t="s">
        <v>105</v>
      </c>
    </row>
    <row r="148" spans="1:63" x14ac:dyDescent="0.2">
      <c r="A148" s="44" t="s">
        <v>140</v>
      </c>
      <c r="B148" s="45">
        <v>13.843</v>
      </c>
      <c r="C148" s="45">
        <v>44.93783333333333</v>
      </c>
      <c r="D148" s="47">
        <v>2768</v>
      </c>
      <c r="F148" s="43" t="s">
        <v>51</v>
      </c>
      <c r="G148" s="30" t="s">
        <v>104</v>
      </c>
      <c r="H148" s="13" t="s">
        <v>53</v>
      </c>
      <c r="AV148" s="31">
        <v>6.4676616915422883E-3</v>
      </c>
      <c r="AW148" s="46">
        <v>7.2305140961857377E-3</v>
      </c>
      <c r="AX148" s="31">
        <v>27.432835820895519</v>
      </c>
      <c r="AY148" s="31">
        <v>41.850746268656714</v>
      </c>
      <c r="AZ148" s="31">
        <v>2.6239745030867581</v>
      </c>
      <c r="BA148" s="31">
        <v>13.148035312648028</v>
      </c>
      <c r="BB148" s="31">
        <v>0.21844112769485902</v>
      </c>
      <c r="BC148" s="31">
        <v>14.971807628524047</v>
      </c>
      <c r="BD148" s="31">
        <v>0.10003316749585406</v>
      </c>
      <c r="BE148" s="31">
        <v>63.000768419544258</v>
      </c>
      <c r="BF148" s="31">
        <v>48.052684694194092</v>
      </c>
      <c r="BK148" s="41" t="s">
        <v>105</v>
      </c>
    </row>
    <row r="149" spans="1:63" x14ac:dyDescent="0.2">
      <c r="A149" s="44" t="s">
        <v>141</v>
      </c>
      <c r="B149" s="45">
        <v>13.843</v>
      </c>
      <c r="C149" s="45">
        <v>44.93783333333333</v>
      </c>
      <c r="D149" s="47">
        <v>2768</v>
      </c>
      <c r="F149" s="43" t="s">
        <v>51</v>
      </c>
      <c r="G149" s="30" t="s">
        <v>104</v>
      </c>
      <c r="H149" s="13" t="s">
        <v>53</v>
      </c>
      <c r="AV149" s="31">
        <v>1.0093091621754043E-2</v>
      </c>
      <c r="AW149" s="46">
        <v>0.37319941205291529</v>
      </c>
      <c r="AX149" s="31">
        <v>27.765801077902989</v>
      </c>
      <c r="AY149" s="31">
        <v>39.475747182753551</v>
      </c>
      <c r="AZ149" s="31">
        <v>2.3947534626824929</v>
      </c>
      <c r="BA149" s="31">
        <v>14.503671004017445</v>
      </c>
      <c r="BB149" s="31">
        <v>0.22493875551200393</v>
      </c>
      <c r="BC149" s="31">
        <v>13.973542381185695</v>
      </c>
      <c r="BD149" s="31">
        <v>0.13900048995590397</v>
      </c>
      <c r="BE149" s="31">
        <v>62.991216976230767</v>
      </c>
      <c r="BF149" s="31">
        <v>52.272548911982291</v>
      </c>
      <c r="BK149" s="41" t="s">
        <v>105</v>
      </c>
    </row>
    <row r="150" spans="1:63" x14ac:dyDescent="0.2">
      <c r="A150" s="44" t="s">
        <v>142</v>
      </c>
      <c r="B150" s="45">
        <v>13.843</v>
      </c>
      <c r="C150" s="45">
        <v>44.93783333333333</v>
      </c>
      <c r="D150" s="47">
        <v>2768</v>
      </c>
      <c r="F150" s="43" t="s">
        <v>51</v>
      </c>
      <c r="G150" s="30" t="s">
        <v>104</v>
      </c>
      <c r="H150" s="13" t="s">
        <v>53</v>
      </c>
      <c r="AV150" s="31">
        <v>2.4236485382982193E-2</v>
      </c>
      <c r="AW150" s="46">
        <v>6.2518373346398828E-2</v>
      </c>
      <c r="AX150" s="31">
        <v>23.227176220806797</v>
      </c>
      <c r="AY150" s="31">
        <v>45.173934345908869</v>
      </c>
      <c r="AZ150" s="31">
        <v>3.672848844431218</v>
      </c>
      <c r="BA150" s="31">
        <v>13.837047625260615</v>
      </c>
      <c r="BB150" s="31">
        <v>0.26116282867875229</v>
      </c>
      <c r="BC150" s="31">
        <v>14.125428711415971</v>
      </c>
      <c r="BD150" s="31">
        <v>0.11450269475747182</v>
      </c>
      <c r="BE150" s="31">
        <v>59.123927394963644</v>
      </c>
      <c r="BF150" s="31">
        <v>51.414103463734172</v>
      </c>
      <c r="BK150" s="41" t="s">
        <v>105</v>
      </c>
    </row>
    <row r="151" spans="1:63" x14ac:dyDescent="0.2">
      <c r="A151" s="44" t="s">
        <v>143</v>
      </c>
      <c r="B151" s="45">
        <v>13.843</v>
      </c>
      <c r="C151" s="45">
        <v>44.93783333333333</v>
      </c>
      <c r="D151" s="47">
        <v>2768</v>
      </c>
      <c r="F151" s="43" t="s">
        <v>51</v>
      </c>
      <c r="G151" s="30" t="s">
        <v>104</v>
      </c>
      <c r="H151" s="13" t="s">
        <v>53</v>
      </c>
      <c r="AV151" s="31">
        <v>2.1791044776119404E-2</v>
      </c>
      <c r="AW151" s="46">
        <v>2.3980099502487563E-2</v>
      </c>
      <c r="AX151" s="31">
        <v>28.696517412935322</v>
      </c>
      <c r="AY151" s="31">
        <v>39.213930348258714</v>
      </c>
      <c r="AZ151" s="31">
        <v>2.5932623962278858</v>
      </c>
      <c r="BA151" s="31">
        <v>13.890429994045583</v>
      </c>
      <c r="BB151" s="31">
        <v>0.22771144278606964</v>
      </c>
      <c r="BC151" s="31">
        <v>14.373134328358208</v>
      </c>
      <c r="BD151" s="31">
        <v>9.353233830845771E-2</v>
      </c>
      <c r="BE151" s="31">
        <v>63.689963930159799</v>
      </c>
      <c r="BF151" s="31">
        <v>50.740950362877314</v>
      </c>
      <c r="BK151" s="41" t="s">
        <v>105</v>
      </c>
    </row>
    <row r="152" spans="1:63" x14ac:dyDescent="0.2">
      <c r="A152" s="44" t="s">
        <v>143</v>
      </c>
      <c r="B152" s="45">
        <v>13.843</v>
      </c>
      <c r="C152" s="45">
        <v>44.93783333333333</v>
      </c>
      <c r="D152" s="47">
        <v>2768</v>
      </c>
      <c r="F152" s="43" t="s">
        <v>51</v>
      </c>
      <c r="G152" s="30" t="s">
        <v>104</v>
      </c>
      <c r="H152" s="13" t="s">
        <v>53</v>
      </c>
      <c r="AV152" s="31">
        <v>1.4306712395884371E-2</v>
      </c>
      <c r="AW152" s="46">
        <v>1.4796668299853015E-2</v>
      </c>
      <c r="AX152" s="31">
        <v>30.756165278458273</v>
      </c>
      <c r="AY152" s="31">
        <v>36.769557406500084</v>
      </c>
      <c r="AZ152" s="31">
        <v>2.3454473601693588</v>
      </c>
      <c r="BA152" s="31">
        <v>14.466377947044132</v>
      </c>
      <c r="BB152" s="31">
        <v>0.24690511187326472</v>
      </c>
      <c r="BC152" s="31">
        <v>14.081332680058795</v>
      </c>
      <c r="BD152" s="31">
        <v>8.7277478360280922E-2</v>
      </c>
      <c r="BE152" s="31">
        <v>56.246370763537364</v>
      </c>
      <c r="BF152" s="31">
        <v>50.384154392280799</v>
      </c>
      <c r="BK152" s="41" t="s">
        <v>105</v>
      </c>
    </row>
    <row r="153" spans="1:63" x14ac:dyDescent="0.2">
      <c r="A153" s="44" t="s">
        <v>144</v>
      </c>
      <c r="B153" s="45">
        <v>13.843</v>
      </c>
      <c r="C153" s="45">
        <v>44.93783333333333</v>
      </c>
      <c r="D153" s="47">
        <v>2768</v>
      </c>
      <c r="F153" s="43" t="s">
        <v>51</v>
      </c>
      <c r="G153" s="30" t="s">
        <v>104</v>
      </c>
      <c r="H153" s="13" t="s">
        <v>53</v>
      </c>
      <c r="AV153" s="31">
        <v>1.9083782459578636E-2</v>
      </c>
      <c r="AW153" s="46">
        <v>0.19429201371876531</v>
      </c>
      <c r="AX153" s="31">
        <v>26.597256246937778</v>
      </c>
      <c r="AY153" s="31">
        <v>40.24742773150416</v>
      </c>
      <c r="AZ153" s="31">
        <v>2.7962360184143362</v>
      </c>
      <c r="BA153" s="31">
        <v>15.519187966239642</v>
      </c>
      <c r="BB153" s="31">
        <v>0.23233708966193045</v>
      </c>
      <c r="BC153" s="31">
        <v>13.072023517883389</v>
      </c>
      <c r="BD153" s="31">
        <v>0.13128368446839783</v>
      </c>
      <c r="BE153" s="31">
        <v>59.923314112148887</v>
      </c>
      <c r="BF153" s="31">
        <v>48.819677704810672</v>
      </c>
      <c r="BK153" s="41" t="s">
        <v>105</v>
      </c>
    </row>
    <row r="155" spans="1:63" ht="16" x14ac:dyDescent="0.2">
      <c r="A155" s="48" t="s">
        <v>145</v>
      </c>
    </row>
    <row r="156" spans="1:63" ht="16" x14ac:dyDescent="0.2">
      <c r="A156" s="49" t="s">
        <v>146</v>
      </c>
    </row>
    <row r="157" spans="1:63" ht="16" x14ac:dyDescent="0.2">
      <c r="A157" s="50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Urann</dc:creator>
  <cp:lastModifiedBy>Benjamin Urann</cp:lastModifiedBy>
  <dcterms:created xsi:type="dcterms:W3CDTF">2020-04-24T16:53:40Z</dcterms:created>
  <dcterms:modified xsi:type="dcterms:W3CDTF">2020-04-24T16:53:51Z</dcterms:modified>
</cp:coreProperties>
</file>