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33" i="1" l="1"/>
  <c r="K18" i="1"/>
  <c r="J18" i="1"/>
  <c r="I18" i="1"/>
  <c r="K17" i="1"/>
  <c r="J17" i="1"/>
  <c r="I17" i="1"/>
  <c r="K16" i="1"/>
  <c r="J16" i="1"/>
  <c r="J21" i="1" s="1"/>
  <c r="I16" i="1"/>
  <c r="J25" i="1" s="1"/>
  <c r="K15" i="1"/>
  <c r="K20" i="1" s="1"/>
  <c r="J15" i="1"/>
  <c r="J24" i="1" s="1"/>
  <c r="I15" i="1"/>
  <c r="I20" i="1" s="1"/>
  <c r="I19" i="1" l="1"/>
  <c r="I22" i="1"/>
  <c r="J19" i="1"/>
  <c r="J22" i="1"/>
  <c r="K19" i="1"/>
  <c r="K22" i="1"/>
  <c r="I23" i="1"/>
  <c r="J20" i="1"/>
  <c r="J23" i="1"/>
  <c r="I21" i="1"/>
</calcChain>
</file>

<file path=xl/sharedStrings.xml><?xml version="1.0" encoding="utf-8"?>
<sst xmlns="http://schemas.openxmlformats.org/spreadsheetml/2006/main" count="623" uniqueCount="120">
  <si>
    <r>
      <t>Growth predictions (h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</si>
  <si>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t>Growth predictions statistics</t>
  </si>
  <si>
    <t>Metabolic exchange by KO</t>
  </si>
  <si>
    <t>Standard name</t>
  </si>
  <si>
    <t>Gene</t>
  </si>
  <si>
    <t>Subsystem</t>
  </si>
  <si>
    <t>Experimental phenotype on glucose</t>
  </si>
  <si>
    <t>Monoculture</t>
  </si>
  <si>
    <t>Coculture</t>
  </si>
  <si>
    <t>aspC</t>
  </si>
  <si>
    <t>pheA</t>
  </si>
  <si>
    <t>cysG</t>
  </si>
  <si>
    <t>ilvE</t>
  </si>
  <si>
    <t>ilvC</t>
  </si>
  <si>
    <t>cycA</t>
  </si>
  <si>
    <t>talB</t>
  </si>
  <si>
    <t>atpC</t>
  </si>
  <si>
    <t>phoE</t>
  </si>
  <si>
    <t>thrC</t>
  </si>
  <si>
    <t>E. coli monoculture</t>
  </si>
  <si>
    <t>E. coli coculture</t>
  </si>
  <si>
    <r>
      <t xml:space="preserve">E. coli </t>
    </r>
    <r>
      <rPr>
        <b/>
        <sz val="11"/>
        <color theme="1"/>
        <rFont val="Arial"/>
        <family val="2"/>
      </rPr>
      <t>K-12</t>
    </r>
  </si>
  <si>
    <t>S. elongatus</t>
  </si>
  <si>
    <t>Phototroph</t>
  </si>
  <si>
    <t>Heterotroph</t>
  </si>
  <si>
    <t>Flux heterotroph</t>
  </si>
  <si>
    <t>Flux phototroph</t>
  </si>
  <si>
    <t>b0928</t>
  </si>
  <si>
    <t>Alanine, aspartate and glutamate metabolism</t>
  </si>
  <si>
    <t>No essential</t>
  </si>
  <si>
    <t>TP</t>
  </si>
  <si>
    <t>ADNtex_A</t>
  </si>
  <si>
    <t>ADNtex_D</t>
  </si>
  <si>
    <t>ASNLtex_A</t>
  </si>
  <si>
    <t>ASNtex_D</t>
  </si>
  <si>
    <t>b2599</t>
  </si>
  <si>
    <t>Phenylalanine, tyrosine and tryptophan biosynthesis</t>
  </si>
  <si>
    <t>Essential</t>
  </si>
  <si>
    <t>TN</t>
  </si>
  <si>
    <t>ARGtex_A</t>
  </si>
  <si>
    <t>ARGtex_D</t>
  </si>
  <si>
    <t>CO2tex_A</t>
  </si>
  <si>
    <t>CO2tex_D</t>
  </si>
  <si>
    <t>b3368</t>
  </si>
  <si>
    <t>Cofactor and prosthetic group biosynthesis</t>
  </si>
  <si>
    <t>FN</t>
  </si>
  <si>
    <t>ETOHtex_A</t>
  </si>
  <si>
    <t>ETOHtex_D</t>
  </si>
  <si>
    <t>b3770</t>
  </si>
  <si>
    <t>Valine, leucine and isoleucine metabolism</t>
  </si>
  <si>
    <t>COBALT2tex_A</t>
  </si>
  <si>
    <t>COBALT2tex_D</t>
  </si>
  <si>
    <t>FORtex_A</t>
  </si>
  <si>
    <t>FORtex_D</t>
  </si>
  <si>
    <t>b3774</t>
  </si>
  <si>
    <t>GLULtex_A</t>
  </si>
  <si>
    <t>GLUtex_D</t>
  </si>
  <si>
    <t>FE3tex_A</t>
  </si>
  <si>
    <t>FE3tex_D</t>
  </si>
  <si>
    <t>b4208</t>
  </si>
  <si>
    <t>Transport, inner membrane</t>
  </si>
  <si>
    <t>GLYCtex_A</t>
  </si>
  <si>
    <t>GLYCtex_D</t>
  </si>
  <si>
    <t>F6Ptex_A</t>
  </si>
  <si>
    <t>F6Ptex_D</t>
  </si>
  <si>
    <t>b0008</t>
  </si>
  <si>
    <t>Pentose phosphate pathway</t>
  </si>
  <si>
    <t>H2Otex_A</t>
  </si>
  <si>
    <t>H2Otex_D</t>
  </si>
  <si>
    <t>b3731</t>
  </si>
  <si>
    <t>Heterotroph specific subsystems</t>
  </si>
  <si>
    <t>Htex_A</t>
  </si>
  <si>
    <t>Htex_D</t>
  </si>
  <si>
    <t>GLYCLTtex_A</t>
  </si>
  <si>
    <t>GLYCLTtex_D</t>
  </si>
  <si>
    <t>b0241</t>
  </si>
  <si>
    <t>Transport, outer membrane</t>
  </si>
  <si>
    <t>Indetermined</t>
  </si>
  <si>
    <t>O2tex_A</t>
  </si>
  <si>
    <t>O2tex_D</t>
  </si>
  <si>
    <t>b0004</t>
  </si>
  <si>
    <t>FP</t>
  </si>
  <si>
    <t>PYRtex_A</t>
  </si>
  <si>
    <t>PYRtex_D</t>
  </si>
  <si>
    <t>True positive (TP)</t>
  </si>
  <si>
    <t>SERLtex_A</t>
  </si>
  <si>
    <t>SERtex_D</t>
  </si>
  <si>
    <t>ILELtex_A</t>
  </si>
  <si>
    <t>ILEtex_D</t>
  </si>
  <si>
    <t>True negative (TN)</t>
  </si>
  <si>
    <t>SUCCtex_A</t>
  </si>
  <si>
    <t>SUCCtex_D</t>
  </si>
  <si>
    <t>NH4tex_A</t>
  </si>
  <si>
    <t>NH4tex_D</t>
  </si>
  <si>
    <t>False positive (FP)</t>
  </si>
  <si>
    <t>THRLtex_A</t>
  </si>
  <si>
    <t>THRtex_D</t>
  </si>
  <si>
    <t>Ktex_A</t>
  </si>
  <si>
    <t>Ktex_D</t>
  </si>
  <si>
    <t>False negative (FN)</t>
  </si>
  <si>
    <t>MG2tex_A</t>
  </si>
  <si>
    <t>MG2tex_D</t>
  </si>
  <si>
    <t>PHELtex_A</t>
  </si>
  <si>
    <t>PHEtex_D</t>
  </si>
  <si>
    <t>Accuracy</t>
  </si>
  <si>
    <t>Sensitivity</t>
  </si>
  <si>
    <t>LEUtex_A</t>
  </si>
  <si>
    <t>LEUtex_D</t>
  </si>
  <si>
    <t>Specificity</t>
  </si>
  <si>
    <t>Positive predicted value</t>
  </si>
  <si>
    <t>PItex_A</t>
  </si>
  <si>
    <t>PItex_D</t>
  </si>
  <si>
    <t>Negative predicted value</t>
  </si>
  <si>
    <t>Matthews correlation coefficient</t>
  </si>
  <si>
    <t>Possitive predicted rescue rate</t>
  </si>
  <si>
    <t>SO4tex_A</t>
  </si>
  <si>
    <t>SO4tex_D</t>
  </si>
  <si>
    <t>VALLtex_A</t>
  </si>
  <si>
    <t>VALtex_D</t>
  </si>
  <si>
    <t>Supplementary Data 9. Genes with different role in monoculture and in the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</si>
</sst>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rgb="FF222222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sz val="12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11" fontId="10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164" fontId="3" fillId="0" borderId="0" xfId="0" applyNumberFormat="1" applyFont="1" applyAlignment="1">
      <alignment horizontal="center"/>
    </xf>
    <xf numFmtId="0" fontId="11" fillId="0" borderId="3" xfId="0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left"/>
    </xf>
    <xf numFmtId="164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0" fillId="0" borderId="3" xfId="0" applyFont="1" applyBorder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2" fontId="15" fillId="0" borderId="0" xfId="0" applyNumberFormat="1" applyFont="1"/>
    <xf numFmtId="2" fontId="0" fillId="0" borderId="0" xfId="0" applyNumberFormat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2499465926084170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3"/>
  <sheetViews>
    <sheetView tabSelected="1" workbookViewId="0">
      <selection activeCell="B15" sqref="B15"/>
    </sheetView>
  </sheetViews>
  <sheetFormatPr defaultRowHeight="14.4" x14ac:dyDescent="0.3"/>
  <cols>
    <col min="1" max="1" width="15.88671875" customWidth="1"/>
    <col min="2" max="2" width="16.88671875" style="41" customWidth="1"/>
    <col min="3" max="3" width="48.77734375" customWidth="1"/>
    <col min="4" max="4" width="23.44140625" customWidth="1"/>
    <col min="5" max="5" width="18.88671875" customWidth="1"/>
    <col min="6" max="6" width="21" customWidth="1"/>
    <col min="7" max="7" width="17.109375" customWidth="1"/>
    <col min="8" max="9" width="14.21875" customWidth="1"/>
    <col min="10" max="10" width="13.109375" customWidth="1"/>
    <col min="11" max="11" width="12.44140625" customWidth="1"/>
    <col min="12" max="12" width="16.21875" customWidth="1"/>
    <col min="13" max="13" width="17" customWidth="1"/>
    <col min="14" max="14" width="15.109375" customWidth="1"/>
    <col min="15" max="15" width="16.88671875" customWidth="1"/>
    <col min="16" max="17" width="16" customWidth="1"/>
    <col min="18" max="18" width="15.21875" customWidth="1"/>
    <col min="19" max="19" width="17.77734375" customWidth="1"/>
    <col min="20" max="20" width="16.21875" customWidth="1"/>
    <col min="21" max="21" width="17.88671875" customWidth="1"/>
    <col min="22" max="22" width="15.21875" customWidth="1"/>
    <col min="23" max="24" width="16.77734375" customWidth="1"/>
    <col min="25" max="25" width="14.21875" customWidth="1"/>
    <col min="26" max="27" width="11.21875" customWidth="1"/>
    <col min="28" max="28" width="11.44140625" customWidth="1"/>
    <col min="29" max="30" width="11.77734375" customWidth="1"/>
    <col min="31" max="31" width="12.21875" customWidth="1"/>
    <col min="32" max="32" width="11.44140625" customWidth="1"/>
    <col min="33" max="33" width="11.5546875" customWidth="1"/>
    <col min="34" max="34" width="13.21875" customWidth="1"/>
    <col min="35" max="35" width="12.109375" customWidth="1"/>
    <col min="36" max="36" width="11.44140625" customWidth="1"/>
    <col min="37" max="38" width="12.21875" customWidth="1"/>
    <col min="39" max="39" width="11.77734375" customWidth="1"/>
    <col min="40" max="40" width="12" customWidth="1"/>
    <col min="41" max="41" width="11.44140625" customWidth="1"/>
    <col min="42" max="42" width="13.44140625" customWidth="1"/>
    <col min="43" max="43" width="13.77734375" customWidth="1"/>
    <col min="44" max="44" width="12.109375" customWidth="1"/>
    <col min="45" max="45" width="12.44140625" customWidth="1"/>
    <col min="46" max="46" width="12.109375" customWidth="1"/>
    <col min="47" max="47" width="11.109375" customWidth="1"/>
    <col min="48" max="48" width="11.88671875" customWidth="1"/>
    <col min="49" max="49" width="11.44140625" customWidth="1"/>
    <col min="50" max="50" width="12.44140625" customWidth="1"/>
    <col min="51" max="51" width="11.44140625" customWidth="1"/>
  </cols>
  <sheetData>
    <row r="1" spans="1:51" ht="14.25" x14ac:dyDescent="0.45">
      <c r="A1" s="1" t="s">
        <v>119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51" ht="16.2" x14ac:dyDescent="0.45">
      <c r="A2" s="4"/>
      <c r="B2" s="5"/>
      <c r="C2" s="4"/>
      <c r="D2" s="4"/>
      <c r="E2" s="4"/>
      <c r="F2" s="62" t="s">
        <v>0</v>
      </c>
      <c r="G2" s="62"/>
      <c r="H2" s="62"/>
      <c r="I2" s="62" t="s">
        <v>1</v>
      </c>
      <c r="J2" s="62"/>
      <c r="K2" s="62"/>
      <c r="L2" s="63" t="s">
        <v>2</v>
      </c>
      <c r="M2" s="63"/>
      <c r="N2" s="6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7"/>
      <c r="AG2" s="7"/>
      <c r="AH2" s="7"/>
      <c r="AI2" s="7"/>
      <c r="AJ2" s="7"/>
      <c r="AK2" s="7"/>
      <c r="AL2" s="7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ht="15.6" x14ac:dyDescent="0.3">
      <c r="A3" s="64" t="s">
        <v>3</v>
      </c>
      <c r="B3" s="64" t="s">
        <v>4</v>
      </c>
      <c r="C3" s="64" t="s">
        <v>5</v>
      </c>
      <c r="D3" s="64" t="s">
        <v>6</v>
      </c>
      <c r="E3" s="64"/>
      <c r="F3" s="8" t="s">
        <v>7</v>
      </c>
      <c r="G3" s="64" t="s">
        <v>8</v>
      </c>
      <c r="H3" s="64"/>
      <c r="I3" s="8" t="s">
        <v>7</v>
      </c>
      <c r="J3" s="64" t="s">
        <v>8</v>
      </c>
      <c r="K3" s="64"/>
      <c r="L3" s="66" t="s">
        <v>9</v>
      </c>
      <c r="M3" s="66"/>
      <c r="N3" s="66"/>
      <c r="O3" s="66"/>
      <c r="P3" s="58" t="s">
        <v>10</v>
      </c>
      <c r="Q3" s="58"/>
      <c r="R3" s="58"/>
      <c r="S3" s="58"/>
      <c r="T3" s="58" t="s">
        <v>11</v>
      </c>
      <c r="U3" s="58"/>
      <c r="V3" s="58"/>
      <c r="W3" s="58"/>
      <c r="X3" s="58" t="s">
        <v>12</v>
      </c>
      <c r="Y3" s="58"/>
      <c r="Z3" s="58"/>
      <c r="AA3" s="58"/>
      <c r="AB3" s="58" t="s">
        <v>13</v>
      </c>
      <c r="AC3" s="58"/>
      <c r="AD3" s="58"/>
      <c r="AE3" s="58"/>
      <c r="AF3" s="58" t="s">
        <v>14</v>
      </c>
      <c r="AG3" s="58"/>
      <c r="AH3" s="58"/>
      <c r="AI3" s="58"/>
      <c r="AJ3" s="58" t="s">
        <v>15</v>
      </c>
      <c r="AK3" s="58"/>
      <c r="AL3" s="58"/>
      <c r="AM3" s="58"/>
      <c r="AN3" s="58" t="s">
        <v>16</v>
      </c>
      <c r="AO3" s="58"/>
      <c r="AP3" s="58"/>
      <c r="AQ3" s="58"/>
      <c r="AR3" s="58" t="s">
        <v>17</v>
      </c>
      <c r="AS3" s="58"/>
      <c r="AT3" s="58"/>
      <c r="AU3" s="58"/>
      <c r="AV3" s="59" t="s">
        <v>18</v>
      </c>
      <c r="AW3" s="59"/>
      <c r="AX3" s="59"/>
      <c r="AY3" s="59"/>
    </row>
    <row r="4" spans="1:51" ht="39.6" x14ac:dyDescent="0.3">
      <c r="A4" s="65"/>
      <c r="B4" s="65"/>
      <c r="C4" s="65"/>
      <c r="D4" s="9" t="s">
        <v>19</v>
      </c>
      <c r="E4" s="10" t="s">
        <v>20</v>
      </c>
      <c r="F4" s="11" t="s">
        <v>21</v>
      </c>
      <c r="G4" s="11" t="s">
        <v>21</v>
      </c>
      <c r="H4" s="11" t="s">
        <v>22</v>
      </c>
      <c r="I4" s="11" t="s">
        <v>21</v>
      </c>
      <c r="J4" s="11" t="s">
        <v>21</v>
      </c>
      <c r="K4" s="11" t="s">
        <v>22</v>
      </c>
      <c r="L4" s="12" t="s">
        <v>23</v>
      </c>
      <c r="M4" s="12" t="s">
        <v>24</v>
      </c>
      <c r="N4" s="12" t="s">
        <v>25</v>
      </c>
      <c r="O4" s="12" t="s">
        <v>26</v>
      </c>
      <c r="P4" s="12" t="s">
        <v>23</v>
      </c>
      <c r="Q4" s="12" t="s">
        <v>24</v>
      </c>
      <c r="R4" s="12" t="s">
        <v>25</v>
      </c>
      <c r="S4" s="12" t="s">
        <v>26</v>
      </c>
      <c r="T4" s="12" t="s">
        <v>23</v>
      </c>
      <c r="U4" s="12" t="s">
        <v>24</v>
      </c>
      <c r="V4" s="12" t="s">
        <v>25</v>
      </c>
      <c r="W4" s="12" t="s">
        <v>26</v>
      </c>
      <c r="X4" s="12" t="s">
        <v>23</v>
      </c>
      <c r="Y4" s="12" t="s">
        <v>24</v>
      </c>
      <c r="Z4" s="12" t="s">
        <v>25</v>
      </c>
      <c r="AA4" s="12" t="s">
        <v>26</v>
      </c>
      <c r="AB4" s="12" t="s">
        <v>23</v>
      </c>
      <c r="AC4" s="12" t="s">
        <v>24</v>
      </c>
      <c r="AD4" s="12" t="s">
        <v>25</v>
      </c>
      <c r="AE4" s="12" t="s">
        <v>26</v>
      </c>
      <c r="AF4" s="12" t="s">
        <v>23</v>
      </c>
      <c r="AG4" s="12" t="s">
        <v>24</v>
      </c>
      <c r="AH4" s="12" t="s">
        <v>25</v>
      </c>
      <c r="AI4" s="12" t="s">
        <v>26</v>
      </c>
      <c r="AJ4" s="12" t="s">
        <v>23</v>
      </c>
      <c r="AK4" s="12" t="s">
        <v>24</v>
      </c>
      <c r="AL4" s="12" t="s">
        <v>25</v>
      </c>
      <c r="AM4" s="12" t="s">
        <v>26</v>
      </c>
      <c r="AN4" s="12" t="s">
        <v>23</v>
      </c>
      <c r="AO4" s="12" t="s">
        <v>24</v>
      </c>
      <c r="AP4" s="12" t="s">
        <v>25</v>
      </c>
      <c r="AQ4" s="12" t="s">
        <v>26</v>
      </c>
      <c r="AR4" s="12" t="s">
        <v>23</v>
      </c>
      <c r="AS4" s="12" t="s">
        <v>24</v>
      </c>
      <c r="AT4" s="12" t="s">
        <v>25</v>
      </c>
      <c r="AU4" s="12" t="s">
        <v>26</v>
      </c>
      <c r="AV4" s="13" t="s">
        <v>23</v>
      </c>
      <c r="AW4" s="13" t="s">
        <v>24</v>
      </c>
      <c r="AX4" s="13" t="s">
        <v>25</v>
      </c>
      <c r="AY4" s="13" t="s">
        <v>26</v>
      </c>
    </row>
    <row r="5" spans="1:51" ht="14.25" x14ac:dyDescent="0.45">
      <c r="A5" s="14" t="s">
        <v>9</v>
      </c>
      <c r="B5" s="14" t="s">
        <v>27</v>
      </c>
      <c r="C5" s="14" t="s">
        <v>28</v>
      </c>
      <c r="D5" s="14" t="s">
        <v>29</v>
      </c>
      <c r="E5" s="14" t="s">
        <v>29</v>
      </c>
      <c r="F5" s="15">
        <v>8.7914742057196904E-2</v>
      </c>
      <c r="G5" s="14">
        <v>7.7574047954865999E-2</v>
      </c>
      <c r="H5" s="14">
        <v>3.4848410076011603E-2</v>
      </c>
      <c r="I5" s="14" t="s">
        <v>30</v>
      </c>
      <c r="J5" s="14" t="s">
        <v>30</v>
      </c>
      <c r="K5" s="14" t="s">
        <v>30</v>
      </c>
      <c r="L5" s="16" t="s">
        <v>31</v>
      </c>
      <c r="M5" s="16" t="s">
        <v>32</v>
      </c>
      <c r="N5" s="17">
        <v>-5.2207334306331197E-5</v>
      </c>
      <c r="O5" s="17">
        <v>5.2207334306331197E-5</v>
      </c>
      <c r="P5" s="16" t="s">
        <v>31</v>
      </c>
      <c r="Q5" s="16" t="s">
        <v>32</v>
      </c>
      <c r="R5" s="16">
        <v>-5.9377519767167498E-3</v>
      </c>
      <c r="S5" s="16">
        <v>5.9377519767167498E-3</v>
      </c>
      <c r="T5" s="16" t="s">
        <v>33</v>
      </c>
      <c r="U5" s="16" t="s">
        <v>34</v>
      </c>
      <c r="V5" s="16">
        <v>-2.0206870533684199E-2</v>
      </c>
      <c r="W5" s="16">
        <v>2.0206870533684199E-2</v>
      </c>
      <c r="X5" s="16" t="s">
        <v>31</v>
      </c>
      <c r="Y5" s="16" t="s">
        <v>32</v>
      </c>
      <c r="Z5" s="16">
        <v>-5.93775197614832E-3</v>
      </c>
      <c r="AA5" s="16">
        <v>5.93775197614832E-3</v>
      </c>
      <c r="AB5" s="16" t="s">
        <v>31</v>
      </c>
      <c r="AC5" s="16" t="s">
        <v>32</v>
      </c>
      <c r="AD5" s="16">
        <v>3.4754337094227601E-2</v>
      </c>
      <c r="AE5" s="16">
        <v>-3.4754337094227601E-2</v>
      </c>
      <c r="AF5" s="16" t="s">
        <v>31</v>
      </c>
      <c r="AG5" s="16" t="s">
        <v>32</v>
      </c>
      <c r="AH5" s="16">
        <v>-1.84121115278231E-2</v>
      </c>
      <c r="AI5" s="16">
        <v>1.84121115278231E-2</v>
      </c>
      <c r="AJ5" s="16" t="s">
        <v>31</v>
      </c>
      <c r="AK5" s="16" t="s">
        <v>32</v>
      </c>
      <c r="AL5" s="16">
        <v>3.4754337094341302E-2</v>
      </c>
      <c r="AM5" s="16">
        <v>-3.4754337094341302E-2</v>
      </c>
      <c r="AN5" s="16" t="s">
        <v>31</v>
      </c>
      <c r="AO5" s="16" t="s">
        <v>32</v>
      </c>
      <c r="AP5" s="16">
        <v>-5.9377519763756902E-3</v>
      </c>
      <c r="AQ5" s="16">
        <v>5.9377519763756902E-3</v>
      </c>
      <c r="AR5" s="16" t="s">
        <v>31</v>
      </c>
      <c r="AS5" s="16" t="s">
        <v>32</v>
      </c>
      <c r="AT5" s="16">
        <v>3.4754337094341302E-2</v>
      </c>
      <c r="AU5" s="16">
        <v>-3.4754337094341302E-2</v>
      </c>
      <c r="AV5" s="16" t="s">
        <v>31</v>
      </c>
      <c r="AW5" s="16" t="s">
        <v>32</v>
      </c>
      <c r="AX5" s="16">
        <v>2.3197510578256701E-2</v>
      </c>
      <c r="AY5" s="16">
        <v>-2.3197510578256701E-2</v>
      </c>
    </row>
    <row r="6" spans="1:51" ht="14.25" x14ac:dyDescent="0.45">
      <c r="A6" s="14" t="s">
        <v>10</v>
      </c>
      <c r="B6" s="14" t="s">
        <v>35</v>
      </c>
      <c r="C6" s="14" t="s">
        <v>36</v>
      </c>
      <c r="D6" s="14" t="s">
        <v>37</v>
      </c>
      <c r="E6" s="14" t="s">
        <v>29</v>
      </c>
      <c r="F6" s="14">
        <v>0</v>
      </c>
      <c r="G6" s="14">
        <v>7.7574047954865999E-2</v>
      </c>
      <c r="H6" s="14">
        <v>3.4848410075838603E-2</v>
      </c>
      <c r="I6" s="14" t="s">
        <v>38</v>
      </c>
      <c r="J6" s="14" t="s">
        <v>30</v>
      </c>
      <c r="K6" s="14" t="s">
        <v>30</v>
      </c>
      <c r="L6" s="16" t="s">
        <v>33</v>
      </c>
      <c r="M6" s="16" t="s">
        <v>34</v>
      </c>
      <c r="N6" s="16">
        <v>0.18499928772837401</v>
      </c>
      <c r="O6" s="16">
        <v>-0.18499928772837401</v>
      </c>
      <c r="P6" s="16" t="s">
        <v>39</v>
      </c>
      <c r="Q6" s="16" t="s">
        <v>40</v>
      </c>
      <c r="R6" s="16">
        <v>-8.1020378885341398E-3</v>
      </c>
      <c r="S6" s="16">
        <v>8.1020378885341398E-3</v>
      </c>
      <c r="T6" s="16" t="s">
        <v>41</v>
      </c>
      <c r="U6" s="16" t="s">
        <v>42</v>
      </c>
      <c r="V6" s="16">
        <v>-463.87542070483101</v>
      </c>
      <c r="W6" s="16">
        <v>465.86542070483102</v>
      </c>
      <c r="X6" s="16" t="s">
        <v>39</v>
      </c>
      <c r="Y6" s="16" t="s">
        <v>40</v>
      </c>
      <c r="Z6" s="16">
        <v>-8.1020378885341398E-3</v>
      </c>
      <c r="AA6" s="16">
        <v>8.1020378885341398E-3</v>
      </c>
      <c r="AB6" s="16" t="s">
        <v>33</v>
      </c>
      <c r="AC6" s="16" t="s">
        <v>34</v>
      </c>
      <c r="AD6" s="16">
        <v>1.8699612129807999E-2</v>
      </c>
      <c r="AE6" s="16">
        <v>-1.8699612129807999E-2</v>
      </c>
      <c r="AF6" s="16" t="s">
        <v>33</v>
      </c>
      <c r="AG6" s="16" t="s">
        <v>34</v>
      </c>
      <c r="AH6" s="16">
        <v>-2.0206870533570499E-2</v>
      </c>
      <c r="AI6" s="16">
        <v>2.0206870533570499E-2</v>
      </c>
      <c r="AJ6" s="16" t="s">
        <v>33</v>
      </c>
      <c r="AK6" s="16" t="s">
        <v>34</v>
      </c>
      <c r="AL6" s="16">
        <v>1.8699612129807999E-2</v>
      </c>
      <c r="AM6" s="16">
        <v>-1.8699612129807999E-2</v>
      </c>
      <c r="AN6" s="16" t="s">
        <v>39</v>
      </c>
      <c r="AO6" s="16" t="s">
        <v>40</v>
      </c>
      <c r="AP6" s="16">
        <v>-8.1020378886478301E-3</v>
      </c>
      <c r="AQ6" s="16">
        <v>8.1020378886478301E-3</v>
      </c>
      <c r="AR6" s="16" t="s">
        <v>33</v>
      </c>
      <c r="AS6" s="16" t="s">
        <v>34</v>
      </c>
      <c r="AT6" s="16">
        <v>1.8699612129807999E-2</v>
      </c>
      <c r="AU6" s="16">
        <v>-1.8699612129807999E-2</v>
      </c>
      <c r="AV6" s="16" t="s">
        <v>33</v>
      </c>
      <c r="AW6" s="16" t="s">
        <v>34</v>
      </c>
      <c r="AX6" s="16">
        <v>1.8699612129807999E-2</v>
      </c>
      <c r="AY6" s="16">
        <v>-1.8699612129807999E-2</v>
      </c>
    </row>
    <row r="7" spans="1:51" ht="14.25" x14ac:dyDescent="0.45">
      <c r="A7" s="14" t="s">
        <v>11</v>
      </c>
      <c r="B7" s="14" t="s">
        <v>43</v>
      </c>
      <c r="C7" s="14" t="s">
        <v>44</v>
      </c>
      <c r="D7" s="14" t="s">
        <v>37</v>
      </c>
      <c r="E7" s="14" t="s">
        <v>29</v>
      </c>
      <c r="F7" s="14">
        <v>0</v>
      </c>
      <c r="G7" s="14">
        <v>0</v>
      </c>
      <c r="H7" s="14">
        <v>0.108059887891548</v>
      </c>
      <c r="I7" s="14" t="s">
        <v>38</v>
      </c>
      <c r="J7" s="14" t="s">
        <v>45</v>
      </c>
      <c r="K7" s="14" t="s">
        <v>30</v>
      </c>
      <c r="L7" s="16" t="s">
        <v>41</v>
      </c>
      <c r="M7" s="16" t="s">
        <v>42</v>
      </c>
      <c r="N7" s="16">
        <v>-465.00084795048201</v>
      </c>
      <c r="O7" s="16">
        <v>466.99084795048202</v>
      </c>
      <c r="P7" s="16" t="s">
        <v>33</v>
      </c>
      <c r="Q7" s="16" t="s">
        <v>34</v>
      </c>
      <c r="R7" s="16">
        <v>-6.5165467450469796E-3</v>
      </c>
      <c r="S7" s="16">
        <v>6.5165467450469796E-3</v>
      </c>
      <c r="T7" s="16" t="s">
        <v>46</v>
      </c>
      <c r="U7" s="16" t="s">
        <v>47</v>
      </c>
      <c r="V7" s="16">
        <v>1.5791909268614301E-2</v>
      </c>
      <c r="W7" s="16">
        <v>-1.5791909268614301E-2</v>
      </c>
      <c r="X7" s="16" t="s">
        <v>33</v>
      </c>
      <c r="Y7" s="16" t="s">
        <v>34</v>
      </c>
      <c r="Z7" s="16">
        <v>-6.5165467450469796E-3</v>
      </c>
      <c r="AA7" s="16">
        <v>6.5165467450469796E-3</v>
      </c>
      <c r="AB7" s="16" t="s">
        <v>41</v>
      </c>
      <c r="AC7" s="16" t="s">
        <v>42</v>
      </c>
      <c r="AD7" s="16">
        <v>-194.77943332712599</v>
      </c>
      <c r="AE7" s="16">
        <v>196.76943332712599</v>
      </c>
      <c r="AF7" s="16" t="s">
        <v>41</v>
      </c>
      <c r="AG7" s="16" t="s">
        <v>42</v>
      </c>
      <c r="AH7" s="16">
        <v>-359.703652221266</v>
      </c>
      <c r="AI7" s="16">
        <v>361.69365222126601</v>
      </c>
      <c r="AJ7" s="16" t="s">
        <v>41</v>
      </c>
      <c r="AK7" s="16" t="s">
        <v>42</v>
      </c>
      <c r="AL7" s="16">
        <v>-302.34817501153702</v>
      </c>
      <c r="AM7" s="16">
        <v>304.33817501153698</v>
      </c>
      <c r="AN7" s="16" t="s">
        <v>33</v>
      </c>
      <c r="AO7" s="16" t="s">
        <v>34</v>
      </c>
      <c r="AP7" s="16">
        <v>-6.5165467450469796E-3</v>
      </c>
      <c r="AQ7" s="16">
        <v>6.5165467450469796E-3</v>
      </c>
      <c r="AR7" s="16" t="s">
        <v>41</v>
      </c>
      <c r="AS7" s="16" t="s">
        <v>42</v>
      </c>
      <c r="AT7" s="16">
        <v>-302.34817501153702</v>
      </c>
      <c r="AU7" s="16">
        <v>304.33817501153698</v>
      </c>
      <c r="AV7" s="16" t="s">
        <v>41</v>
      </c>
      <c r="AW7" s="16" t="s">
        <v>42</v>
      </c>
      <c r="AX7" s="16">
        <v>-466.27547071786302</v>
      </c>
      <c r="AY7" s="16">
        <v>468.26547071786302</v>
      </c>
    </row>
    <row r="8" spans="1:51" ht="14.25" x14ac:dyDescent="0.45">
      <c r="A8" s="14" t="s">
        <v>12</v>
      </c>
      <c r="B8" s="14" t="s">
        <v>48</v>
      </c>
      <c r="C8" s="14" t="s">
        <v>49</v>
      </c>
      <c r="D8" s="14" t="s">
        <v>37</v>
      </c>
      <c r="E8" s="14" t="s">
        <v>29</v>
      </c>
      <c r="F8" s="14">
        <v>0</v>
      </c>
      <c r="G8" s="14">
        <v>7.7574047954865999E-2</v>
      </c>
      <c r="H8" s="14">
        <v>3.48484100758258E-2</v>
      </c>
      <c r="I8" s="14" t="s">
        <v>38</v>
      </c>
      <c r="J8" s="14" t="s">
        <v>30</v>
      </c>
      <c r="K8" s="14" t="s">
        <v>30</v>
      </c>
      <c r="L8" s="16" t="s">
        <v>50</v>
      </c>
      <c r="M8" s="16" t="s">
        <v>51</v>
      </c>
      <c r="N8" s="17">
        <v>1.9393512502574599E-6</v>
      </c>
      <c r="O8" s="17">
        <v>1.7831928289524499E-7</v>
      </c>
      <c r="P8" s="16" t="s">
        <v>41</v>
      </c>
      <c r="Q8" s="16" t="s">
        <v>42</v>
      </c>
      <c r="R8" s="16">
        <v>-368.76431204214998</v>
      </c>
      <c r="S8" s="16">
        <v>370.75431204214999</v>
      </c>
      <c r="T8" s="16" t="s">
        <v>52</v>
      </c>
      <c r="U8" s="16" t="s">
        <v>53</v>
      </c>
      <c r="V8" s="16">
        <v>-3.2798518709569202E-3</v>
      </c>
      <c r="W8" s="16">
        <v>3.2798518709569202E-3</v>
      </c>
      <c r="X8" s="16" t="s">
        <v>41</v>
      </c>
      <c r="Y8" s="16" t="s">
        <v>42</v>
      </c>
      <c r="Z8" s="16">
        <v>-331.98017517050499</v>
      </c>
      <c r="AA8" s="16">
        <v>333.970175170505</v>
      </c>
      <c r="AB8" s="16" t="s">
        <v>50</v>
      </c>
      <c r="AC8" s="16" t="s">
        <v>51</v>
      </c>
      <c r="AD8" s="17">
        <v>1.9393512502574599E-6</v>
      </c>
      <c r="AE8" s="17">
        <v>1.7831928289524499E-7</v>
      </c>
      <c r="AF8" s="16" t="s">
        <v>46</v>
      </c>
      <c r="AG8" s="16" t="s">
        <v>47</v>
      </c>
      <c r="AH8" s="16">
        <v>1.5791909268614301E-2</v>
      </c>
      <c r="AI8" s="16">
        <v>-1.5791909268614301E-2</v>
      </c>
      <c r="AJ8" s="16" t="s">
        <v>50</v>
      </c>
      <c r="AK8" s="16" t="s">
        <v>51</v>
      </c>
      <c r="AL8" s="17">
        <v>1.9393512502574599E-6</v>
      </c>
      <c r="AM8" s="17">
        <v>1.7831928289524499E-7</v>
      </c>
      <c r="AN8" s="16" t="s">
        <v>41</v>
      </c>
      <c r="AO8" s="16" t="s">
        <v>42</v>
      </c>
      <c r="AP8" s="16">
        <v>-435.49217557093999</v>
      </c>
      <c r="AQ8" s="16">
        <v>437.48217557094</v>
      </c>
      <c r="AR8" s="16" t="s">
        <v>50</v>
      </c>
      <c r="AS8" s="16" t="s">
        <v>51</v>
      </c>
      <c r="AT8" s="17">
        <v>1.9393512502574599E-6</v>
      </c>
      <c r="AU8" s="17">
        <v>1.7831928289524499E-7</v>
      </c>
      <c r="AV8" s="16" t="s">
        <v>50</v>
      </c>
      <c r="AW8" s="16" t="s">
        <v>51</v>
      </c>
      <c r="AX8" s="17">
        <v>1.9393512502574599E-6</v>
      </c>
      <c r="AY8" s="17">
        <v>1.7831928289524499E-7</v>
      </c>
    </row>
    <row r="9" spans="1:51" ht="14.25" x14ac:dyDescent="0.45">
      <c r="A9" s="14" t="s">
        <v>13</v>
      </c>
      <c r="B9" s="14" t="s">
        <v>54</v>
      </c>
      <c r="C9" s="14" t="s">
        <v>44</v>
      </c>
      <c r="D9" s="14" t="s">
        <v>37</v>
      </c>
      <c r="E9" s="14" t="s">
        <v>29</v>
      </c>
      <c r="F9" s="14">
        <v>0</v>
      </c>
      <c r="G9" s="14">
        <v>7.7574047954865999E-2</v>
      </c>
      <c r="H9" s="14">
        <v>3.4848410075993E-2</v>
      </c>
      <c r="I9" s="14" t="s">
        <v>38</v>
      </c>
      <c r="J9" s="14" t="s">
        <v>30</v>
      </c>
      <c r="K9" s="14" t="s">
        <v>30</v>
      </c>
      <c r="L9" s="16" t="s">
        <v>46</v>
      </c>
      <c r="M9" s="16" t="s">
        <v>47</v>
      </c>
      <c r="N9" s="16">
        <v>2.14473921162153E-2</v>
      </c>
      <c r="O9" s="16">
        <v>-2.14473921162153E-2</v>
      </c>
      <c r="P9" s="16" t="s">
        <v>50</v>
      </c>
      <c r="Q9" s="16" t="s">
        <v>51</v>
      </c>
      <c r="R9" s="17">
        <v>1.9393512502574599E-6</v>
      </c>
      <c r="S9" s="17">
        <v>1.7831928289524499E-7</v>
      </c>
      <c r="T9" s="16" t="s">
        <v>55</v>
      </c>
      <c r="U9" s="16" t="s">
        <v>56</v>
      </c>
      <c r="V9" s="16">
        <v>-0.124229472112347</v>
      </c>
      <c r="W9" s="16">
        <v>0.124229472112347</v>
      </c>
      <c r="X9" s="16" t="s">
        <v>50</v>
      </c>
      <c r="Y9" s="16" t="s">
        <v>51</v>
      </c>
      <c r="Z9" s="17">
        <v>1.9393512502574599E-6</v>
      </c>
      <c r="AA9" s="17">
        <v>1.7831928289524499E-7</v>
      </c>
      <c r="AB9" s="16" t="s">
        <v>46</v>
      </c>
      <c r="AC9" s="16" t="s">
        <v>47</v>
      </c>
      <c r="AD9" s="16">
        <v>-0.285728104587747</v>
      </c>
      <c r="AE9" s="16">
        <v>0.285728104587747</v>
      </c>
      <c r="AF9" s="16" t="s">
        <v>57</v>
      </c>
      <c r="AG9" s="16" t="s">
        <v>58</v>
      </c>
      <c r="AH9" s="16">
        <v>-98.838690893064694</v>
      </c>
      <c r="AI9" s="16">
        <v>1.7310956309302101E-4</v>
      </c>
      <c r="AJ9" s="16" t="s">
        <v>46</v>
      </c>
      <c r="AK9" s="16" t="s">
        <v>47</v>
      </c>
      <c r="AL9" s="16">
        <v>5.0927586620446198E-3</v>
      </c>
      <c r="AM9" s="16">
        <v>-5.0927586620446198E-3</v>
      </c>
      <c r="AN9" s="16" t="s">
        <v>50</v>
      </c>
      <c r="AO9" s="16" t="s">
        <v>51</v>
      </c>
      <c r="AP9" s="17">
        <v>1.9393512502574599E-6</v>
      </c>
      <c r="AQ9" s="17">
        <v>1.7831928289524499E-7</v>
      </c>
      <c r="AR9" s="16" t="s">
        <v>46</v>
      </c>
      <c r="AS9" s="16" t="s">
        <v>47</v>
      </c>
      <c r="AT9" s="16">
        <v>5.0927586620446198E-3</v>
      </c>
      <c r="AU9" s="16">
        <v>-5.0927586620446198E-3</v>
      </c>
      <c r="AV9" s="16" t="s">
        <v>46</v>
      </c>
      <c r="AW9" s="16" t="s">
        <v>47</v>
      </c>
      <c r="AX9" s="16">
        <v>-0.22232110881702699</v>
      </c>
      <c r="AY9" s="16">
        <v>0.22232110881702699</v>
      </c>
    </row>
    <row r="10" spans="1:51" ht="14.25" x14ac:dyDescent="0.45">
      <c r="A10" s="14" t="s">
        <v>14</v>
      </c>
      <c r="B10" s="14" t="s">
        <v>59</v>
      </c>
      <c r="C10" s="14" t="s">
        <v>60</v>
      </c>
      <c r="D10" s="14" t="s">
        <v>29</v>
      </c>
      <c r="E10" s="14" t="s">
        <v>29</v>
      </c>
      <c r="F10" s="14">
        <v>8.7914742057196904E-2</v>
      </c>
      <c r="G10" s="14">
        <v>0</v>
      </c>
      <c r="H10" s="14">
        <v>0.10805988789096101</v>
      </c>
      <c r="I10" s="14" t="s">
        <v>30</v>
      </c>
      <c r="J10" s="14" t="s">
        <v>45</v>
      </c>
      <c r="K10" s="14" t="s">
        <v>30</v>
      </c>
      <c r="L10" s="16" t="s">
        <v>57</v>
      </c>
      <c r="M10" s="16" t="s">
        <v>58</v>
      </c>
      <c r="N10" s="16">
        <v>6.0569816639599605E-4</v>
      </c>
      <c r="O10" s="17">
        <v>5.5826386301305299E-5</v>
      </c>
      <c r="P10" s="16" t="s">
        <v>46</v>
      </c>
      <c r="Q10" s="16" t="s">
        <v>47</v>
      </c>
      <c r="R10" s="16">
        <v>-2.0168705560589602</v>
      </c>
      <c r="S10" s="16">
        <v>2.0168705560589602</v>
      </c>
      <c r="T10" s="16" t="s">
        <v>61</v>
      </c>
      <c r="U10" s="16" t="s">
        <v>62</v>
      </c>
      <c r="V10" s="16">
        <v>57.670142585490602</v>
      </c>
      <c r="W10" s="16">
        <v>-57.670142585490503</v>
      </c>
      <c r="X10" s="16" t="s">
        <v>46</v>
      </c>
      <c r="Y10" s="16" t="s">
        <v>47</v>
      </c>
      <c r="Z10" s="16">
        <v>5.0927586620446198E-3</v>
      </c>
      <c r="AA10" s="16">
        <v>-5.0927586620446198E-3</v>
      </c>
      <c r="AB10" s="16" t="s">
        <v>52</v>
      </c>
      <c r="AC10" s="16" t="s">
        <v>53</v>
      </c>
      <c r="AD10" s="16">
        <v>-3.6069796025913099E-2</v>
      </c>
      <c r="AE10" s="16">
        <v>3.6069796025913099E-2</v>
      </c>
      <c r="AF10" s="16" t="s">
        <v>52</v>
      </c>
      <c r="AG10" s="16" t="s">
        <v>53</v>
      </c>
      <c r="AH10" s="16">
        <v>1.51322596565251E-2</v>
      </c>
      <c r="AI10" s="16">
        <v>-1.51322596565251E-2</v>
      </c>
      <c r="AJ10" s="16" t="s">
        <v>63</v>
      </c>
      <c r="AK10" s="16" t="s">
        <v>64</v>
      </c>
      <c r="AL10" s="16">
        <v>10.7299109244295</v>
      </c>
      <c r="AM10" s="16">
        <v>-10.7299109244295</v>
      </c>
      <c r="AN10" s="16" t="s">
        <v>46</v>
      </c>
      <c r="AO10" s="16" t="s">
        <v>47</v>
      </c>
      <c r="AP10" s="16">
        <v>4.6382784526456398</v>
      </c>
      <c r="AQ10" s="16">
        <v>-4.6382784526456398</v>
      </c>
      <c r="AR10" s="16" t="s">
        <v>63</v>
      </c>
      <c r="AS10" s="16" t="s">
        <v>64</v>
      </c>
      <c r="AT10" s="16">
        <v>10.7299109244295</v>
      </c>
      <c r="AU10" s="16">
        <v>-10.7299109244295</v>
      </c>
      <c r="AV10" s="16" t="s">
        <v>57</v>
      </c>
      <c r="AW10" s="16" t="s">
        <v>58</v>
      </c>
      <c r="AX10" s="16">
        <v>6.0569816639599605E-4</v>
      </c>
      <c r="AY10" s="17">
        <v>5.5826386301305299E-5</v>
      </c>
    </row>
    <row r="11" spans="1:51" ht="14.25" x14ac:dyDescent="0.45">
      <c r="A11" s="14" t="s">
        <v>15</v>
      </c>
      <c r="B11" s="14" t="s">
        <v>65</v>
      </c>
      <c r="C11" s="14" t="s">
        <v>66</v>
      </c>
      <c r="D11" s="14" t="s">
        <v>29</v>
      </c>
      <c r="E11" s="14" t="s">
        <v>29</v>
      </c>
      <c r="F11" s="14">
        <v>0</v>
      </c>
      <c r="G11" s="14">
        <v>0</v>
      </c>
      <c r="H11" s="14">
        <v>0</v>
      </c>
      <c r="I11" s="14" t="s">
        <v>45</v>
      </c>
      <c r="J11" s="14" t="s">
        <v>45</v>
      </c>
      <c r="K11" s="14" t="s">
        <v>45</v>
      </c>
      <c r="L11" s="16" t="s">
        <v>52</v>
      </c>
      <c r="M11" s="16" t="s">
        <v>53</v>
      </c>
      <c r="N11" s="16">
        <v>-1.05725935293322E-3</v>
      </c>
      <c r="O11" s="16">
        <v>1.05725935293322E-3</v>
      </c>
      <c r="P11" s="16" t="s">
        <v>52</v>
      </c>
      <c r="Q11" s="16" t="s">
        <v>53</v>
      </c>
      <c r="R11" s="16">
        <v>4.8282852891361498E-3</v>
      </c>
      <c r="S11" s="16">
        <v>-4.8282852891361498E-3</v>
      </c>
      <c r="T11" s="16" t="s">
        <v>67</v>
      </c>
      <c r="U11" s="16" t="s">
        <v>68</v>
      </c>
      <c r="V11" s="16">
        <v>-1.63288152907978</v>
      </c>
      <c r="W11" s="16">
        <v>1.40296048786581</v>
      </c>
      <c r="X11" s="16" t="s">
        <v>57</v>
      </c>
      <c r="Y11" s="16" t="s">
        <v>58</v>
      </c>
      <c r="Z11" s="16">
        <v>6.0569816639599605E-4</v>
      </c>
      <c r="AA11" s="17">
        <v>5.5826386301305299E-5</v>
      </c>
      <c r="AB11" s="16" t="s">
        <v>55</v>
      </c>
      <c r="AC11" s="16" t="s">
        <v>56</v>
      </c>
      <c r="AD11" s="16">
        <v>6.3406995768673396E-2</v>
      </c>
      <c r="AE11" s="16">
        <v>-6.3406995768673396E-2</v>
      </c>
      <c r="AF11" s="16" t="s">
        <v>55</v>
      </c>
      <c r="AG11" s="16" t="s">
        <v>56</v>
      </c>
      <c r="AH11" s="16">
        <v>-1.99999999999818E-2</v>
      </c>
      <c r="AI11" s="16">
        <v>1.99999999999818E-2</v>
      </c>
      <c r="AJ11" s="16" t="s">
        <v>57</v>
      </c>
      <c r="AK11" s="16" t="s">
        <v>58</v>
      </c>
      <c r="AL11" s="16">
        <v>6.0569816639599605E-4</v>
      </c>
      <c r="AM11" s="17">
        <v>5.5826386301305299E-5</v>
      </c>
      <c r="AN11" s="16" t="s">
        <v>63</v>
      </c>
      <c r="AO11" s="16" t="s">
        <v>64</v>
      </c>
      <c r="AP11" s="16">
        <v>19.922508645636999</v>
      </c>
      <c r="AQ11" s="16">
        <v>-19.922508645636999</v>
      </c>
      <c r="AR11" s="16" t="s">
        <v>57</v>
      </c>
      <c r="AS11" s="16" t="s">
        <v>58</v>
      </c>
      <c r="AT11" s="16">
        <v>6.0569816639599605E-4</v>
      </c>
      <c r="AU11" s="17">
        <v>5.5826386301305299E-5</v>
      </c>
      <c r="AV11" s="16" t="s">
        <v>52</v>
      </c>
      <c r="AW11" s="16" t="s">
        <v>53</v>
      </c>
      <c r="AX11" s="16">
        <v>-2.4306977264700401E-2</v>
      </c>
      <c r="AY11" s="16">
        <v>2.4306977264700401E-2</v>
      </c>
    </row>
    <row r="12" spans="1:51" ht="14.25" x14ac:dyDescent="0.45">
      <c r="A12" s="14" t="s">
        <v>16</v>
      </c>
      <c r="B12" s="14" t="s">
        <v>69</v>
      </c>
      <c r="C12" s="14" t="s">
        <v>70</v>
      </c>
      <c r="D12" s="14" t="s">
        <v>29</v>
      </c>
      <c r="E12" s="14" t="s">
        <v>29</v>
      </c>
      <c r="F12" s="14">
        <v>9.9390595483446198E-3</v>
      </c>
      <c r="G12" s="14">
        <v>7.7574047954865999E-2</v>
      </c>
      <c r="H12" s="14">
        <v>3.48484100760173E-2</v>
      </c>
      <c r="I12" s="14" t="s">
        <v>30</v>
      </c>
      <c r="J12" s="14" t="s">
        <v>30</v>
      </c>
      <c r="K12" s="14" t="s">
        <v>30</v>
      </c>
      <c r="L12" s="16" t="s">
        <v>55</v>
      </c>
      <c r="M12" s="16" t="s">
        <v>56</v>
      </c>
      <c r="N12" s="16">
        <v>6.3406995768673396E-2</v>
      </c>
      <c r="O12" s="16">
        <v>-6.3406995768673396E-2</v>
      </c>
      <c r="P12" s="16" t="s">
        <v>55</v>
      </c>
      <c r="Q12" s="16" t="s">
        <v>56</v>
      </c>
      <c r="R12" s="16">
        <v>1.8026514851295601</v>
      </c>
      <c r="S12" s="16">
        <v>-1.8026514851295601</v>
      </c>
      <c r="T12" s="16" t="s">
        <v>71</v>
      </c>
      <c r="U12" s="16" t="s">
        <v>72</v>
      </c>
      <c r="V12" s="16">
        <v>407.47351643524098</v>
      </c>
      <c r="W12" s="16">
        <v>-406.33216040388601</v>
      </c>
      <c r="X12" s="16" t="s">
        <v>52</v>
      </c>
      <c r="Y12" s="16" t="s">
        <v>53</v>
      </c>
      <c r="Z12" s="16">
        <v>4.6381171080156502E-4</v>
      </c>
      <c r="AA12" s="16">
        <v>-4.6381171080156502E-4</v>
      </c>
      <c r="AB12" s="16" t="s">
        <v>73</v>
      </c>
      <c r="AC12" s="16" t="s">
        <v>74</v>
      </c>
      <c r="AD12" s="17">
        <v>-5.1897038133574797E-5</v>
      </c>
      <c r="AE12" s="17">
        <v>5.1897038133574797E-5</v>
      </c>
      <c r="AF12" s="16" t="s">
        <v>61</v>
      </c>
      <c r="AG12" s="16" t="s">
        <v>62</v>
      </c>
      <c r="AH12" s="16">
        <v>248.27446120635801</v>
      </c>
      <c r="AI12" s="16">
        <v>-248.27446120635801</v>
      </c>
      <c r="AJ12" s="16" t="s">
        <v>52</v>
      </c>
      <c r="AK12" s="16" t="s">
        <v>53</v>
      </c>
      <c r="AL12" s="16">
        <v>-3.5863803781467099E-2</v>
      </c>
      <c r="AM12" s="16">
        <v>3.5863803781467099E-2</v>
      </c>
      <c r="AN12" s="16" t="s">
        <v>52</v>
      </c>
      <c r="AO12" s="16" t="s">
        <v>53</v>
      </c>
      <c r="AP12" s="16">
        <v>4.8282852891361498E-3</v>
      </c>
      <c r="AQ12" s="16">
        <v>-4.8282852891361498E-3</v>
      </c>
      <c r="AR12" s="16" t="s">
        <v>52</v>
      </c>
      <c r="AS12" s="16" t="s">
        <v>53</v>
      </c>
      <c r="AT12" s="16">
        <v>-3.5863803781467099E-2</v>
      </c>
      <c r="AU12" s="16">
        <v>3.5863803781467099E-2</v>
      </c>
      <c r="AV12" s="16" t="s">
        <v>73</v>
      </c>
      <c r="AW12" s="16" t="s">
        <v>74</v>
      </c>
      <c r="AX12" s="17">
        <v>-5.1897038133574797E-5</v>
      </c>
      <c r="AY12" s="17">
        <v>5.1897038133574797E-5</v>
      </c>
    </row>
    <row r="13" spans="1:51" ht="14.25" x14ac:dyDescent="0.45">
      <c r="A13" s="14" t="s">
        <v>17</v>
      </c>
      <c r="B13" s="14" t="s">
        <v>75</v>
      </c>
      <c r="C13" s="14" t="s">
        <v>76</v>
      </c>
      <c r="D13" s="14" t="s">
        <v>37</v>
      </c>
      <c r="E13" s="14" t="s">
        <v>77</v>
      </c>
      <c r="F13" s="14">
        <v>0</v>
      </c>
      <c r="G13" s="14">
        <v>0</v>
      </c>
      <c r="H13" s="14">
        <v>0</v>
      </c>
      <c r="I13" s="14" t="s">
        <v>38</v>
      </c>
      <c r="J13" s="14" t="s">
        <v>38</v>
      </c>
      <c r="K13" s="14" t="s">
        <v>45</v>
      </c>
      <c r="L13" s="16" t="s">
        <v>73</v>
      </c>
      <c r="M13" s="16" t="s">
        <v>74</v>
      </c>
      <c r="N13" s="17">
        <v>-5.1897038133574797E-5</v>
      </c>
      <c r="O13" s="17">
        <v>5.1897038133574797E-5</v>
      </c>
      <c r="P13" s="16" t="s">
        <v>73</v>
      </c>
      <c r="Q13" s="16" t="s">
        <v>74</v>
      </c>
      <c r="R13" s="17">
        <v>-5.1897038133574797E-5</v>
      </c>
      <c r="S13" s="17">
        <v>5.1897038133574797E-5</v>
      </c>
      <c r="T13" s="16" t="s">
        <v>78</v>
      </c>
      <c r="U13" s="16" t="s">
        <v>79</v>
      </c>
      <c r="V13" s="16">
        <v>233.467702720208</v>
      </c>
      <c r="W13" s="16">
        <v>-237.928572643584</v>
      </c>
      <c r="X13" s="16" t="s">
        <v>55</v>
      </c>
      <c r="Y13" s="16" t="s">
        <v>56</v>
      </c>
      <c r="Z13" s="16">
        <v>-3.1960927864702199E-2</v>
      </c>
      <c r="AA13" s="16">
        <v>3.1960927864702199E-2</v>
      </c>
      <c r="AB13" s="16" t="s">
        <v>61</v>
      </c>
      <c r="AC13" s="16" t="s">
        <v>62</v>
      </c>
      <c r="AD13" s="16">
        <v>197.29239087296801</v>
      </c>
      <c r="AE13" s="16">
        <v>-197.29239087296801</v>
      </c>
      <c r="AF13" s="16" t="s">
        <v>67</v>
      </c>
      <c r="AG13" s="16" t="s">
        <v>68</v>
      </c>
      <c r="AH13" s="16">
        <v>-51.350865484021099</v>
      </c>
      <c r="AI13" s="16">
        <v>1.6916224584853099</v>
      </c>
      <c r="AJ13" s="16" t="s">
        <v>55</v>
      </c>
      <c r="AK13" s="16" t="s">
        <v>56</v>
      </c>
      <c r="AL13" s="16">
        <v>6.3406995768559696E-2</v>
      </c>
      <c r="AM13" s="16">
        <v>-6.3406995768559696E-2</v>
      </c>
      <c r="AN13" s="16" t="s">
        <v>55</v>
      </c>
      <c r="AO13" s="16" t="s">
        <v>56</v>
      </c>
      <c r="AP13" s="16">
        <v>1.81148231468205</v>
      </c>
      <c r="AQ13" s="16">
        <v>-1.81148231468205</v>
      </c>
      <c r="AR13" s="16" t="s">
        <v>55</v>
      </c>
      <c r="AS13" s="16" t="s">
        <v>56</v>
      </c>
      <c r="AT13" s="16">
        <v>6.3406995768559696E-2</v>
      </c>
      <c r="AU13" s="16">
        <v>-6.3406995768559696E-2</v>
      </c>
      <c r="AV13" s="16" t="s">
        <v>61</v>
      </c>
      <c r="AW13" s="16" t="s">
        <v>62</v>
      </c>
      <c r="AX13" s="16">
        <v>57.052607652160802</v>
      </c>
      <c r="AY13" s="16">
        <v>-57.052607652160802</v>
      </c>
    </row>
    <row r="14" spans="1:51" ht="14.25" x14ac:dyDescent="0.45">
      <c r="A14" s="18" t="s">
        <v>18</v>
      </c>
      <c r="B14" s="18" t="s">
        <v>80</v>
      </c>
      <c r="C14" s="18" t="s">
        <v>44</v>
      </c>
      <c r="D14" s="18" t="s">
        <v>37</v>
      </c>
      <c r="E14" s="18" t="s">
        <v>29</v>
      </c>
      <c r="F14" s="19">
        <v>0</v>
      </c>
      <c r="G14" s="18">
        <v>7.7574047954865999E-2</v>
      </c>
      <c r="H14" s="18">
        <v>3.4848410076284399E-2</v>
      </c>
      <c r="I14" s="18" t="s">
        <v>38</v>
      </c>
      <c r="J14" s="18" t="s">
        <v>30</v>
      </c>
      <c r="K14" s="18" t="s">
        <v>81</v>
      </c>
      <c r="L14" s="16" t="s">
        <v>61</v>
      </c>
      <c r="M14" s="16" t="s">
        <v>62</v>
      </c>
      <c r="N14" s="16">
        <v>56.948765323046899</v>
      </c>
      <c r="O14" s="16">
        <v>-56.948765323046899</v>
      </c>
      <c r="P14" s="16" t="s">
        <v>61</v>
      </c>
      <c r="Q14" s="16" t="s">
        <v>62</v>
      </c>
      <c r="R14" s="16">
        <v>374.55583348956498</v>
      </c>
      <c r="S14" s="16">
        <v>-374.55583348956401</v>
      </c>
      <c r="T14" s="16" t="s">
        <v>82</v>
      </c>
      <c r="U14" s="16" t="s">
        <v>83</v>
      </c>
      <c r="V14" s="16">
        <v>53.968396144426599</v>
      </c>
      <c r="W14" s="16">
        <v>-53.968396144426698</v>
      </c>
      <c r="X14" s="16" t="s">
        <v>73</v>
      </c>
      <c r="Y14" s="16" t="s">
        <v>74</v>
      </c>
      <c r="Z14" s="16">
        <v>-4.4163706164681597E-3</v>
      </c>
      <c r="AA14" s="16">
        <v>4.4163706164681597E-3</v>
      </c>
      <c r="AB14" s="16" t="s">
        <v>67</v>
      </c>
      <c r="AC14" s="16" t="s">
        <v>68</v>
      </c>
      <c r="AD14" s="16">
        <v>-293.90956287480702</v>
      </c>
      <c r="AE14" s="16">
        <v>293.19669332916601</v>
      </c>
      <c r="AF14" s="16" t="s">
        <v>71</v>
      </c>
      <c r="AG14" s="16" t="s">
        <v>72</v>
      </c>
      <c r="AH14" s="16">
        <v>211.62959608486801</v>
      </c>
      <c r="AI14" s="16">
        <v>-111.629596084868</v>
      </c>
      <c r="AJ14" s="16" t="s">
        <v>73</v>
      </c>
      <c r="AK14" s="16" t="s">
        <v>74</v>
      </c>
      <c r="AL14" s="17">
        <v>-5.1897038133574797E-5</v>
      </c>
      <c r="AM14" s="17">
        <v>5.1897038133574797E-5</v>
      </c>
      <c r="AN14" s="16" t="s">
        <v>73</v>
      </c>
      <c r="AO14" s="16" t="s">
        <v>74</v>
      </c>
      <c r="AP14" s="17">
        <v>-5.1897038133574797E-5</v>
      </c>
      <c r="AQ14" s="17">
        <v>5.1897038133574797E-5</v>
      </c>
      <c r="AR14" s="16" t="s">
        <v>73</v>
      </c>
      <c r="AS14" s="16" t="s">
        <v>74</v>
      </c>
      <c r="AT14" s="17">
        <v>-5.1897038133574797E-5</v>
      </c>
      <c r="AU14" s="17">
        <v>5.1897038133574797E-5</v>
      </c>
      <c r="AV14" s="16" t="s">
        <v>67</v>
      </c>
      <c r="AW14" s="16" t="s">
        <v>68</v>
      </c>
      <c r="AX14" s="16">
        <v>-2.7799033828387099E-2</v>
      </c>
      <c r="AY14" s="16">
        <v>-0.68715437593777995</v>
      </c>
    </row>
    <row r="15" spans="1:51" ht="14.25" x14ac:dyDescent="0.45">
      <c r="A15" s="2"/>
      <c r="B15" s="2"/>
      <c r="C15" s="2"/>
      <c r="D15" s="2"/>
      <c r="E15" s="2"/>
      <c r="F15" s="2"/>
      <c r="G15" s="2"/>
      <c r="H15" s="20" t="s">
        <v>84</v>
      </c>
      <c r="I15" s="21">
        <f>COUNTIF(I5:I14,"TP")</f>
        <v>3</v>
      </c>
      <c r="J15" s="21">
        <f>COUNTIF(J5:J14,"TP")</f>
        <v>6</v>
      </c>
      <c r="K15" s="21">
        <f>COUNTIF(K5:K14,"TP")</f>
        <v>7</v>
      </c>
      <c r="L15" s="16" t="s">
        <v>67</v>
      </c>
      <c r="M15" s="16" t="s">
        <v>68</v>
      </c>
      <c r="N15" s="16">
        <v>0.167035950326067</v>
      </c>
      <c r="O15" s="16">
        <v>-0.88210264688245799</v>
      </c>
      <c r="P15" s="16" t="s">
        <v>67</v>
      </c>
      <c r="Q15" s="16" t="s">
        <v>68</v>
      </c>
      <c r="R15" s="16">
        <v>-120.66748198847201</v>
      </c>
      <c r="S15" s="16">
        <v>119.954612442826</v>
      </c>
      <c r="T15" s="16" t="s">
        <v>85</v>
      </c>
      <c r="U15" s="16" t="s">
        <v>86</v>
      </c>
      <c r="V15" s="16">
        <v>-2.2787161465180401</v>
      </c>
      <c r="W15" s="16">
        <v>2.2787161465180401</v>
      </c>
      <c r="X15" s="16" t="s">
        <v>61</v>
      </c>
      <c r="Y15" s="16" t="s">
        <v>62</v>
      </c>
      <c r="Z15" s="16">
        <v>334.07690581224102</v>
      </c>
      <c r="AA15" s="16">
        <v>-334.07690581224199</v>
      </c>
      <c r="AB15" s="16" t="s">
        <v>71</v>
      </c>
      <c r="AC15" s="16" t="s">
        <v>72</v>
      </c>
      <c r="AD15" s="16">
        <v>-1.0150955125004699</v>
      </c>
      <c r="AE15" s="16">
        <v>1.9899999958530501</v>
      </c>
      <c r="AF15" s="16" t="s">
        <v>87</v>
      </c>
      <c r="AG15" s="16" t="s">
        <v>88</v>
      </c>
      <c r="AH15" s="16">
        <v>-3.1293581621753198E-2</v>
      </c>
      <c r="AI15" s="16">
        <v>3.1293581621753198E-2</v>
      </c>
      <c r="AJ15" s="16" t="s">
        <v>61</v>
      </c>
      <c r="AK15" s="16" t="s">
        <v>62</v>
      </c>
      <c r="AL15" s="16">
        <v>1.34085494013652</v>
      </c>
      <c r="AM15" s="16">
        <v>-1.34085494013652</v>
      </c>
      <c r="AN15" s="16" t="s">
        <v>67</v>
      </c>
      <c r="AO15" s="16" t="s">
        <v>68</v>
      </c>
      <c r="AP15" s="16">
        <v>-9.0655353554548093</v>
      </c>
      <c r="AQ15" s="16">
        <v>8.3504554990894402</v>
      </c>
      <c r="AR15" s="16" t="s">
        <v>61</v>
      </c>
      <c r="AS15" s="16" t="s">
        <v>62</v>
      </c>
      <c r="AT15" s="16">
        <v>1.34085494013652</v>
      </c>
      <c r="AU15" s="16">
        <v>-1.34085494013652</v>
      </c>
      <c r="AV15" s="16" t="s">
        <v>71</v>
      </c>
      <c r="AW15" s="16" t="s">
        <v>72</v>
      </c>
      <c r="AX15" s="16">
        <v>409.13982237694</v>
      </c>
      <c r="AY15" s="16">
        <v>-408.16075016533199</v>
      </c>
    </row>
    <row r="16" spans="1:51" ht="14.25" x14ac:dyDescent="0.45">
      <c r="A16" s="2"/>
      <c r="B16" s="2"/>
      <c r="C16" s="2"/>
      <c r="D16" s="2"/>
      <c r="E16" s="2"/>
      <c r="F16" s="2"/>
      <c r="G16" s="2"/>
      <c r="H16" s="20" t="s">
        <v>89</v>
      </c>
      <c r="I16" s="21">
        <f>COUNTIF(I5:I14,"TN")</f>
        <v>6</v>
      </c>
      <c r="J16" s="21">
        <f>COUNTIF(J5:J14,"TN")</f>
        <v>1</v>
      </c>
      <c r="K16" s="21">
        <f>COUNTIF(K5:K14,"TN")</f>
        <v>0</v>
      </c>
      <c r="L16" s="16" t="s">
        <v>71</v>
      </c>
      <c r="M16" s="16" t="s">
        <v>72</v>
      </c>
      <c r="N16" s="16">
        <v>408.00058234034299</v>
      </c>
      <c r="O16" s="16">
        <v>-407.021283555156</v>
      </c>
      <c r="P16" s="16" t="s">
        <v>71</v>
      </c>
      <c r="Q16" s="16" t="s">
        <v>72</v>
      </c>
      <c r="R16" s="16">
        <v>-1.01509545859062</v>
      </c>
      <c r="S16" s="16">
        <v>1.98999994194253</v>
      </c>
      <c r="T16" s="16" t="s">
        <v>90</v>
      </c>
      <c r="U16" s="16" t="s">
        <v>91</v>
      </c>
      <c r="V16" s="16">
        <v>466.93540544041701</v>
      </c>
      <c r="W16" s="16">
        <v>-466.93540544041701</v>
      </c>
      <c r="X16" s="16" t="s">
        <v>67</v>
      </c>
      <c r="Y16" s="16" t="s">
        <v>68</v>
      </c>
      <c r="Z16" s="16">
        <v>-2.9248029450869799</v>
      </c>
      <c r="AA16" s="16">
        <v>2.19692184199732</v>
      </c>
      <c r="AB16" s="16" t="s">
        <v>87</v>
      </c>
      <c r="AC16" s="16" t="s">
        <v>88</v>
      </c>
      <c r="AD16" s="16">
        <v>2.25375105783314E-2</v>
      </c>
      <c r="AE16" s="16">
        <v>-2.25375105783314E-2</v>
      </c>
      <c r="AF16" s="16" t="s">
        <v>92</v>
      </c>
      <c r="AG16" s="16" t="s">
        <v>93</v>
      </c>
      <c r="AH16" s="16">
        <v>0.154070192939116</v>
      </c>
      <c r="AI16" s="16">
        <v>0.71682137874358898</v>
      </c>
      <c r="AJ16" s="16" t="s">
        <v>67</v>
      </c>
      <c r="AK16" s="16" t="s">
        <v>68</v>
      </c>
      <c r="AL16" s="16">
        <v>7.5551765295042497</v>
      </c>
      <c r="AM16" s="16">
        <v>-8.2863666374147407</v>
      </c>
      <c r="AN16" s="16" t="s">
        <v>71</v>
      </c>
      <c r="AO16" s="16" t="s">
        <v>72</v>
      </c>
      <c r="AP16" s="16">
        <v>397.35795719532001</v>
      </c>
      <c r="AQ16" s="16">
        <v>-396.378632090515</v>
      </c>
      <c r="AR16" s="16" t="s">
        <v>67</v>
      </c>
      <c r="AS16" s="16" t="s">
        <v>68</v>
      </c>
      <c r="AT16" s="16">
        <v>7.5551765295042497</v>
      </c>
      <c r="AU16" s="16">
        <v>-8.2863666374147407</v>
      </c>
      <c r="AV16" s="16" t="s">
        <v>87</v>
      </c>
      <c r="AW16" s="16" t="s">
        <v>88</v>
      </c>
      <c r="AX16" s="16">
        <v>2.25375105783314E-2</v>
      </c>
      <c r="AY16" s="16">
        <v>-2.25375105783314E-2</v>
      </c>
    </row>
    <row r="17" spans="1:51" ht="14.25" x14ac:dyDescent="0.45">
      <c r="A17" s="22"/>
      <c r="B17" s="23"/>
      <c r="C17" s="24"/>
      <c r="D17" s="25"/>
      <c r="E17" s="26"/>
      <c r="F17" s="3"/>
      <c r="G17" s="3"/>
      <c r="H17" s="20" t="s">
        <v>94</v>
      </c>
      <c r="I17" s="21">
        <f>COUNTIF(I5:I14,"FP")</f>
        <v>0</v>
      </c>
      <c r="J17" s="21">
        <f>COUNTIF(J5:J14,"FP")</f>
        <v>0</v>
      </c>
      <c r="K17" s="21">
        <f>COUNTIF(K5:K14,"FP")</f>
        <v>1</v>
      </c>
      <c r="L17" s="16" t="s">
        <v>87</v>
      </c>
      <c r="M17" s="16" t="s">
        <v>88</v>
      </c>
      <c r="N17" s="16">
        <v>2.25375105783314E-2</v>
      </c>
      <c r="O17" s="16">
        <v>-2.25375105783314E-2</v>
      </c>
      <c r="P17" s="16" t="s">
        <v>87</v>
      </c>
      <c r="Q17" s="16" t="s">
        <v>88</v>
      </c>
      <c r="R17" s="16">
        <v>2.25375105783314E-2</v>
      </c>
      <c r="S17" s="16">
        <v>-2.25375105783314E-2</v>
      </c>
      <c r="T17" s="16" t="s">
        <v>95</v>
      </c>
      <c r="U17" s="16" t="s">
        <v>96</v>
      </c>
      <c r="V17" s="16">
        <v>1.57246778801198</v>
      </c>
      <c r="W17" s="16">
        <v>-1.57246778801198</v>
      </c>
      <c r="X17" s="16" t="s">
        <v>71</v>
      </c>
      <c r="Y17" s="16" t="s">
        <v>72</v>
      </c>
      <c r="Z17" s="16">
        <v>-0.98507234369844798</v>
      </c>
      <c r="AA17" s="16">
        <v>1.98999994194253</v>
      </c>
      <c r="AB17" s="16" t="s">
        <v>97</v>
      </c>
      <c r="AC17" s="16" t="s">
        <v>98</v>
      </c>
      <c r="AD17" s="16">
        <v>1.51419111424502E-2</v>
      </c>
      <c r="AE17" s="17">
        <v>5.3910525821265798E-8</v>
      </c>
      <c r="AF17" s="16" t="s">
        <v>78</v>
      </c>
      <c r="AG17" s="16" t="s">
        <v>79</v>
      </c>
      <c r="AH17" s="16">
        <v>206.0958676182</v>
      </c>
      <c r="AI17" s="16">
        <v>-185.84207654941801</v>
      </c>
      <c r="AJ17" s="16" t="s">
        <v>71</v>
      </c>
      <c r="AK17" s="16" t="s">
        <v>72</v>
      </c>
      <c r="AL17" s="16">
        <v>281.00546471288499</v>
      </c>
      <c r="AM17" s="16">
        <v>-279.99391910499799</v>
      </c>
      <c r="AN17" s="16" t="s">
        <v>87</v>
      </c>
      <c r="AO17" s="16" t="s">
        <v>88</v>
      </c>
      <c r="AP17" s="16">
        <v>2.25375105783314E-2</v>
      </c>
      <c r="AQ17" s="16">
        <v>-2.25375105783314E-2</v>
      </c>
      <c r="AR17" s="16" t="s">
        <v>71</v>
      </c>
      <c r="AS17" s="16" t="s">
        <v>72</v>
      </c>
      <c r="AT17" s="16">
        <v>281.00546471288499</v>
      </c>
      <c r="AU17" s="16">
        <v>-279.99391910499799</v>
      </c>
      <c r="AV17" s="16" t="s">
        <v>97</v>
      </c>
      <c r="AW17" s="16" t="s">
        <v>98</v>
      </c>
      <c r="AX17" s="16">
        <v>1.51419111424502E-2</v>
      </c>
      <c r="AY17" s="17">
        <v>5.3910525821265798E-8</v>
      </c>
    </row>
    <row r="18" spans="1:51" ht="14.25" x14ac:dyDescent="0.45">
      <c r="A18" s="24"/>
      <c r="B18" s="23"/>
      <c r="C18" s="24"/>
      <c r="D18" s="25"/>
      <c r="E18" s="26"/>
      <c r="F18" s="2"/>
      <c r="G18" s="27"/>
      <c r="H18" s="28" t="s">
        <v>99</v>
      </c>
      <c r="I18" s="29">
        <f>COUNTIF(I7:I14,"FN")</f>
        <v>1</v>
      </c>
      <c r="J18" s="29">
        <f>COUNTIF(J5:J14,"FN")</f>
        <v>3</v>
      </c>
      <c r="K18" s="29">
        <f>COUNTIF(K5:K14,"FN")</f>
        <v>2</v>
      </c>
      <c r="L18" s="16" t="s">
        <v>97</v>
      </c>
      <c r="M18" s="16" t="s">
        <v>98</v>
      </c>
      <c r="N18" s="16">
        <v>1.51419111424502E-2</v>
      </c>
      <c r="O18" s="17">
        <v>5.3910525821265798E-8</v>
      </c>
      <c r="P18" s="16" t="s">
        <v>97</v>
      </c>
      <c r="Q18" s="16" t="s">
        <v>98</v>
      </c>
      <c r="R18" s="16">
        <v>1.51419111424502E-2</v>
      </c>
      <c r="S18" s="17">
        <v>5.3910525821265798E-8</v>
      </c>
      <c r="T18" s="16"/>
      <c r="U18" s="16"/>
      <c r="V18" s="16"/>
      <c r="W18" s="16"/>
      <c r="X18" s="16" t="s">
        <v>87</v>
      </c>
      <c r="Y18" s="16" t="s">
        <v>88</v>
      </c>
      <c r="Z18" s="16">
        <v>2.25375105783314E-2</v>
      </c>
      <c r="AA18" s="16">
        <v>-2.25375105783314E-2</v>
      </c>
      <c r="AB18" s="16" t="s">
        <v>100</v>
      </c>
      <c r="AC18" s="16" t="s">
        <v>101</v>
      </c>
      <c r="AD18" s="16">
        <v>6.7295486599050502E-4</v>
      </c>
      <c r="AE18" s="16">
        <v>3.9069493448096198E-4</v>
      </c>
      <c r="AF18" s="16" t="s">
        <v>102</v>
      </c>
      <c r="AG18" s="16" t="s">
        <v>103</v>
      </c>
      <c r="AH18" s="16">
        <v>-2.0008005760701102E-2</v>
      </c>
      <c r="AI18" s="16">
        <v>2.0008005760701102E-2</v>
      </c>
      <c r="AJ18" s="16" t="s">
        <v>87</v>
      </c>
      <c r="AK18" s="16" t="s">
        <v>88</v>
      </c>
      <c r="AL18" s="16">
        <v>-1.00919183462338E-2</v>
      </c>
      <c r="AM18" s="16">
        <v>1.00919183462338E-2</v>
      </c>
      <c r="AN18" s="16" t="s">
        <v>97</v>
      </c>
      <c r="AO18" s="16" t="s">
        <v>98</v>
      </c>
      <c r="AP18" s="16">
        <v>1.51419111424502E-2</v>
      </c>
      <c r="AQ18" s="17">
        <v>5.3910525821265798E-8</v>
      </c>
      <c r="AR18" s="16" t="s">
        <v>87</v>
      </c>
      <c r="AS18" s="16" t="s">
        <v>88</v>
      </c>
      <c r="AT18" s="16">
        <v>-1.00919183462338E-2</v>
      </c>
      <c r="AU18" s="16">
        <v>1.00919183462338E-2</v>
      </c>
      <c r="AV18" s="16" t="s">
        <v>100</v>
      </c>
      <c r="AW18" s="16" t="s">
        <v>101</v>
      </c>
      <c r="AX18" s="16">
        <v>6.7295486599050502E-4</v>
      </c>
      <c r="AY18" s="16">
        <v>3.9069493402621398E-4</v>
      </c>
    </row>
    <row r="19" spans="1:51" ht="14.25" x14ac:dyDescent="0.45">
      <c r="A19" s="24"/>
      <c r="B19" s="23"/>
      <c r="C19" s="24"/>
      <c r="D19" s="25"/>
      <c r="E19" s="26"/>
      <c r="F19" s="2"/>
      <c r="G19" s="27"/>
      <c r="H19" s="20" t="s">
        <v>104</v>
      </c>
      <c r="I19" s="30">
        <f>(I15+I16)/(I15+I16+I17+I18)</f>
        <v>0.9</v>
      </c>
      <c r="J19" s="30">
        <f>(J15+J16)/(J15+J16+J17+J18)</f>
        <v>0.7</v>
      </c>
      <c r="K19" s="30">
        <f>(K15+K16)/(K15+K16+K17+K18)</f>
        <v>0.7</v>
      </c>
      <c r="L19" s="16" t="s">
        <v>100</v>
      </c>
      <c r="M19" s="16" t="s">
        <v>101</v>
      </c>
      <c r="N19" s="16">
        <v>6.7295486599050502E-4</v>
      </c>
      <c r="O19" s="16">
        <v>3.9069493448096198E-4</v>
      </c>
      <c r="P19" s="16" t="s">
        <v>100</v>
      </c>
      <c r="Q19" s="16" t="s">
        <v>101</v>
      </c>
      <c r="R19" s="16">
        <v>6.7295486599050502E-4</v>
      </c>
      <c r="S19" s="16">
        <v>3.9069493448096198E-4</v>
      </c>
      <c r="T19" s="16"/>
      <c r="U19" s="16"/>
      <c r="V19" s="16"/>
      <c r="W19" s="16"/>
      <c r="X19" s="16" t="s">
        <v>97</v>
      </c>
      <c r="Y19" s="16" t="s">
        <v>98</v>
      </c>
      <c r="Z19" s="16">
        <v>1.51419111424502E-2</v>
      </c>
      <c r="AA19" s="17">
        <v>5.3910525821265798E-8</v>
      </c>
      <c r="AB19" s="16" t="s">
        <v>92</v>
      </c>
      <c r="AC19" s="16" t="s">
        <v>93</v>
      </c>
      <c r="AD19" s="16">
        <v>0.34017144569816099</v>
      </c>
      <c r="AE19" s="16">
        <v>0.77854744131423104</v>
      </c>
      <c r="AF19" s="16" t="s">
        <v>82</v>
      </c>
      <c r="AG19" s="16" t="s">
        <v>83</v>
      </c>
      <c r="AH19" s="16">
        <v>243.63477726521899</v>
      </c>
      <c r="AI19" s="16">
        <v>-243.63477726521899</v>
      </c>
      <c r="AJ19" s="16" t="s">
        <v>97</v>
      </c>
      <c r="AK19" s="16" t="s">
        <v>98</v>
      </c>
      <c r="AL19" s="16">
        <v>1.51419111424502E-2</v>
      </c>
      <c r="AM19" s="17">
        <v>5.3910525821265798E-8</v>
      </c>
      <c r="AN19" s="16" t="s">
        <v>100</v>
      </c>
      <c r="AO19" s="16" t="s">
        <v>101</v>
      </c>
      <c r="AP19" s="16">
        <v>6.7295486599050502E-4</v>
      </c>
      <c r="AQ19" s="16">
        <v>3.9069493448096198E-4</v>
      </c>
      <c r="AR19" s="16" t="s">
        <v>97</v>
      </c>
      <c r="AS19" s="16" t="s">
        <v>98</v>
      </c>
      <c r="AT19" s="16">
        <v>1.51419111424502E-2</v>
      </c>
      <c r="AU19" s="17">
        <v>5.3910525821265798E-8</v>
      </c>
      <c r="AV19" s="16" t="s">
        <v>92</v>
      </c>
      <c r="AW19" s="16" t="s">
        <v>93</v>
      </c>
      <c r="AX19" s="16">
        <v>-1.0656888716730499</v>
      </c>
      <c r="AY19" s="16">
        <v>2.1844077586858899</v>
      </c>
    </row>
    <row r="20" spans="1:51" ht="14.25" x14ac:dyDescent="0.45">
      <c r="A20" s="24"/>
      <c r="B20" s="23"/>
      <c r="C20" s="24"/>
      <c r="D20" s="25"/>
      <c r="E20" s="26"/>
      <c r="F20" s="2"/>
      <c r="G20" s="31"/>
      <c r="H20" s="20" t="s">
        <v>105</v>
      </c>
      <c r="I20" s="30">
        <f>I15/(I15+I18)</f>
        <v>0.75</v>
      </c>
      <c r="J20" s="30">
        <f>J15/(J15+J18)</f>
        <v>0.66666666666666663</v>
      </c>
      <c r="K20" s="30">
        <f>K15/(K15+K18)</f>
        <v>0.77777777777777779</v>
      </c>
      <c r="L20" s="16" t="s">
        <v>92</v>
      </c>
      <c r="M20" s="16" t="s">
        <v>93</v>
      </c>
      <c r="N20" s="16">
        <v>-1.3972225767253099</v>
      </c>
      <c r="O20" s="32">
        <v>2.5159414637374802</v>
      </c>
      <c r="P20" s="32" t="s">
        <v>92</v>
      </c>
      <c r="Q20" s="16" t="s">
        <v>93</v>
      </c>
      <c r="R20" s="16">
        <v>0.48540736621419001</v>
      </c>
      <c r="S20" s="16">
        <v>0.63331152079956599</v>
      </c>
      <c r="T20" s="33"/>
      <c r="U20" s="33"/>
      <c r="V20" s="33"/>
      <c r="W20" s="16"/>
      <c r="X20" s="16" t="s">
        <v>106</v>
      </c>
      <c r="Y20" s="16" t="s">
        <v>107</v>
      </c>
      <c r="Z20" s="16">
        <v>-1.8338253743309E-2</v>
      </c>
      <c r="AA20" s="16">
        <v>1.8338253743309E-2</v>
      </c>
      <c r="AB20" s="16" t="s">
        <v>78</v>
      </c>
      <c r="AC20" s="16" t="s">
        <v>79</v>
      </c>
      <c r="AD20" s="16">
        <v>244.135852738392</v>
      </c>
      <c r="AE20" s="16">
        <v>-248.47411443821599</v>
      </c>
      <c r="AF20" s="16" t="s">
        <v>85</v>
      </c>
      <c r="AG20" s="16" t="s">
        <v>86</v>
      </c>
      <c r="AH20" s="16">
        <v>-1.52276209486342</v>
      </c>
      <c r="AI20" s="16">
        <v>1.52276209486342</v>
      </c>
      <c r="AJ20" s="16" t="s">
        <v>100</v>
      </c>
      <c r="AK20" s="16" t="s">
        <v>101</v>
      </c>
      <c r="AL20" s="16">
        <v>6.7295486599050502E-4</v>
      </c>
      <c r="AM20" s="16">
        <v>3.9069493448096198E-4</v>
      </c>
      <c r="AN20" s="16" t="s">
        <v>92</v>
      </c>
      <c r="AO20" s="16" t="s">
        <v>93</v>
      </c>
      <c r="AP20" s="16">
        <v>-1.1365799170537201</v>
      </c>
      <c r="AQ20" s="16">
        <v>2.2552988040657702</v>
      </c>
      <c r="AR20" s="16" t="s">
        <v>100</v>
      </c>
      <c r="AS20" s="16" t="s">
        <v>101</v>
      </c>
      <c r="AT20" s="16">
        <v>6.7295486599050502E-4</v>
      </c>
      <c r="AU20" s="16">
        <v>3.9069493448096198E-4</v>
      </c>
      <c r="AV20" s="16" t="s">
        <v>78</v>
      </c>
      <c r="AW20" s="16" t="s">
        <v>79</v>
      </c>
      <c r="AX20" s="16">
        <v>233.665822908823</v>
      </c>
      <c r="AY20" s="16">
        <v>-238.00304267658001</v>
      </c>
    </row>
    <row r="21" spans="1:51" ht="14.25" x14ac:dyDescent="0.45">
      <c r="A21" s="24"/>
      <c r="B21" s="23"/>
      <c r="C21" s="24"/>
      <c r="D21" s="25"/>
      <c r="E21" s="26"/>
      <c r="F21" s="2"/>
      <c r="G21" s="31"/>
      <c r="H21" s="20" t="s">
        <v>108</v>
      </c>
      <c r="I21" s="30">
        <f>I16/(I16+I17)</f>
        <v>1</v>
      </c>
      <c r="J21" s="30">
        <f>J16/(J16+J17)</f>
        <v>1</v>
      </c>
      <c r="K21" s="30">
        <v>1</v>
      </c>
      <c r="L21" s="16" t="s">
        <v>78</v>
      </c>
      <c r="M21" s="16" t="s">
        <v>79</v>
      </c>
      <c r="N21" s="16">
        <v>233.09851595057799</v>
      </c>
      <c r="O21" s="16">
        <v>-237.43567907494401</v>
      </c>
      <c r="P21" s="16" t="s">
        <v>78</v>
      </c>
      <c r="Q21" s="16" t="s">
        <v>79</v>
      </c>
      <c r="R21" s="16">
        <v>243.420847421064</v>
      </c>
      <c r="S21" s="16">
        <v>-247.759109120885</v>
      </c>
      <c r="T21" s="33"/>
      <c r="U21" s="33"/>
      <c r="V21" s="33"/>
      <c r="W21" s="16"/>
      <c r="X21" s="16" t="s">
        <v>100</v>
      </c>
      <c r="Y21" s="16" t="s">
        <v>101</v>
      </c>
      <c r="Z21" s="16">
        <v>6.7295486599050502E-4</v>
      </c>
      <c r="AA21" s="16">
        <v>3.9069493459464898E-4</v>
      </c>
      <c r="AB21" s="16" t="s">
        <v>102</v>
      </c>
      <c r="AC21" s="16" t="s">
        <v>103</v>
      </c>
      <c r="AD21" s="16">
        <v>1.43717559943752E-2</v>
      </c>
      <c r="AE21" s="16">
        <v>-1.43717559943752E-2</v>
      </c>
      <c r="AF21" s="16" t="s">
        <v>90</v>
      </c>
      <c r="AG21" s="16" t="s">
        <v>91</v>
      </c>
      <c r="AH21" s="16">
        <v>362.77238978986702</v>
      </c>
      <c r="AI21" s="16">
        <v>-362.77238978986702</v>
      </c>
      <c r="AJ21" s="16" t="s">
        <v>92</v>
      </c>
      <c r="AK21" s="16" t="s">
        <v>93</v>
      </c>
      <c r="AL21" s="16">
        <v>0.42804844913814599</v>
      </c>
      <c r="AM21" s="16">
        <v>0.69067043787481497</v>
      </c>
      <c r="AN21" s="16" t="s">
        <v>78</v>
      </c>
      <c r="AO21" s="16" t="s">
        <v>79</v>
      </c>
      <c r="AP21" s="16">
        <v>234.41812612495301</v>
      </c>
      <c r="AQ21" s="16">
        <v>-238.75528266941399</v>
      </c>
      <c r="AR21" s="16" t="s">
        <v>92</v>
      </c>
      <c r="AS21" s="16" t="s">
        <v>93</v>
      </c>
      <c r="AT21" s="16">
        <v>0.42804844913814599</v>
      </c>
      <c r="AU21" s="16">
        <v>0.69067043787481497</v>
      </c>
      <c r="AV21" s="16" t="s">
        <v>102</v>
      </c>
      <c r="AW21" s="16" t="s">
        <v>103</v>
      </c>
      <c r="AX21" s="16">
        <v>1.43717559943752E-2</v>
      </c>
      <c r="AY21" s="16">
        <v>-1.43717559943752E-2</v>
      </c>
    </row>
    <row r="22" spans="1:51" ht="14.25" x14ac:dyDescent="0.45">
      <c r="A22" s="24"/>
      <c r="B22" s="23"/>
      <c r="C22" s="24"/>
      <c r="D22" s="25"/>
      <c r="E22" s="26"/>
      <c r="F22" s="2"/>
      <c r="G22" s="27"/>
      <c r="H22" s="20" t="s">
        <v>109</v>
      </c>
      <c r="I22" s="30">
        <f t="shared" ref="I22:K23" si="0">I15/(I15+I17)</f>
        <v>1</v>
      </c>
      <c r="J22" s="30">
        <f t="shared" si="0"/>
        <v>1</v>
      </c>
      <c r="K22" s="30">
        <f t="shared" si="0"/>
        <v>0.875</v>
      </c>
      <c r="L22" s="16" t="s">
        <v>102</v>
      </c>
      <c r="M22" s="16" t="s">
        <v>103</v>
      </c>
      <c r="N22" s="16">
        <v>1.43717559943752E-2</v>
      </c>
      <c r="O22" s="16">
        <v>-1.43717559943752E-2</v>
      </c>
      <c r="P22" s="16" t="s">
        <v>102</v>
      </c>
      <c r="Q22" s="16" t="s">
        <v>103</v>
      </c>
      <c r="R22" s="16">
        <v>1.43717559943752E-2</v>
      </c>
      <c r="S22" s="16">
        <v>-1.43717559943752E-2</v>
      </c>
      <c r="T22" s="34"/>
      <c r="U22" s="34"/>
      <c r="V22" s="34"/>
      <c r="W22" s="16"/>
      <c r="X22" s="16" t="s">
        <v>78</v>
      </c>
      <c r="Y22" s="16" t="s">
        <v>79</v>
      </c>
      <c r="Z22" s="16">
        <v>167.236223299649</v>
      </c>
      <c r="AA22" s="16">
        <v>-171.56697922075</v>
      </c>
      <c r="AB22" s="16" t="s">
        <v>110</v>
      </c>
      <c r="AC22" s="16" t="s">
        <v>111</v>
      </c>
      <c r="AD22" s="16">
        <v>7.4830331452403698E-2</v>
      </c>
      <c r="AE22" s="16">
        <v>1.4869863796207E-2</v>
      </c>
      <c r="AF22" s="16" t="s">
        <v>95</v>
      </c>
      <c r="AG22" s="16" t="s">
        <v>96</v>
      </c>
      <c r="AH22" s="16">
        <v>1.572467788013</v>
      </c>
      <c r="AI22" s="16">
        <v>-1.572467788013</v>
      </c>
      <c r="AJ22" s="16" t="s">
        <v>78</v>
      </c>
      <c r="AK22" s="16" t="s">
        <v>79</v>
      </c>
      <c r="AL22" s="16">
        <v>152.497563105582</v>
      </c>
      <c r="AM22" s="16">
        <v>-156.82666452427199</v>
      </c>
      <c r="AN22" s="16" t="s">
        <v>102</v>
      </c>
      <c r="AO22" s="16" t="s">
        <v>103</v>
      </c>
      <c r="AP22" s="16">
        <v>1.43717559943752E-2</v>
      </c>
      <c r="AQ22" s="16">
        <v>-1.43717559943752E-2</v>
      </c>
      <c r="AR22" s="16" t="s">
        <v>78</v>
      </c>
      <c r="AS22" s="16" t="s">
        <v>79</v>
      </c>
      <c r="AT22" s="16">
        <v>152.497563105582</v>
      </c>
      <c r="AU22" s="16">
        <v>-156.82666452427199</v>
      </c>
      <c r="AV22" s="16" t="s">
        <v>110</v>
      </c>
      <c r="AW22" s="16" t="s">
        <v>111</v>
      </c>
      <c r="AX22" s="16">
        <v>7.4830331453313206E-2</v>
      </c>
      <c r="AY22" s="16">
        <v>1.4869863795866E-2</v>
      </c>
    </row>
    <row r="23" spans="1:51" ht="14.25" x14ac:dyDescent="0.45">
      <c r="A23" s="24"/>
      <c r="B23" s="23"/>
      <c r="C23" s="24"/>
      <c r="D23" s="25"/>
      <c r="E23" s="26"/>
      <c r="F23" s="2"/>
      <c r="G23" s="31"/>
      <c r="H23" s="20" t="s">
        <v>112</v>
      </c>
      <c r="I23" s="30">
        <f t="shared" si="0"/>
        <v>0.8571428571428571</v>
      </c>
      <c r="J23" s="30">
        <f t="shared" si="0"/>
        <v>0.25</v>
      </c>
      <c r="K23" s="30">
        <v>1</v>
      </c>
      <c r="L23" s="16" t="s">
        <v>110</v>
      </c>
      <c r="M23" s="16" t="s">
        <v>111</v>
      </c>
      <c r="N23" s="16">
        <v>7.4830331451721604E-2</v>
      </c>
      <c r="O23" s="16">
        <v>1.48698637964344E-2</v>
      </c>
      <c r="P23" s="16" t="s">
        <v>110</v>
      </c>
      <c r="Q23" s="16" t="s">
        <v>111</v>
      </c>
      <c r="R23" s="16">
        <v>7.4830331452062596E-2</v>
      </c>
      <c r="S23" s="16">
        <v>1.4869863796548101E-2</v>
      </c>
      <c r="T23" s="33"/>
      <c r="U23" s="33"/>
      <c r="V23" s="33"/>
      <c r="W23" s="16"/>
      <c r="X23" s="16" t="s">
        <v>102</v>
      </c>
      <c r="Y23" s="16" t="s">
        <v>103</v>
      </c>
      <c r="Z23" s="16">
        <v>-6.4524145190034696E-3</v>
      </c>
      <c r="AA23" s="16">
        <v>6.4524145190034696E-3</v>
      </c>
      <c r="AB23" s="16" t="s">
        <v>82</v>
      </c>
      <c r="AC23" s="16" t="s">
        <v>83</v>
      </c>
      <c r="AD23" s="16">
        <v>-98.2652476628557</v>
      </c>
      <c r="AE23" s="16">
        <v>98.2652476628557</v>
      </c>
      <c r="AF23" s="16"/>
      <c r="AG23" s="16"/>
      <c r="AH23" s="16"/>
      <c r="AI23" s="16"/>
      <c r="AJ23" s="16" t="s">
        <v>102</v>
      </c>
      <c r="AK23" s="16" t="s">
        <v>103</v>
      </c>
      <c r="AL23" s="16">
        <v>1.43717559943752E-2</v>
      </c>
      <c r="AM23" s="16">
        <v>-1.43717559943752E-2</v>
      </c>
      <c r="AN23" s="16" t="s">
        <v>110</v>
      </c>
      <c r="AO23" s="16" t="s">
        <v>111</v>
      </c>
      <c r="AP23" s="16">
        <v>-19.8476783141849</v>
      </c>
      <c r="AQ23" s="16">
        <v>19.937378509433302</v>
      </c>
      <c r="AR23" s="16" t="s">
        <v>102</v>
      </c>
      <c r="AS23" s="16" t="s">
        <v>103</v>
      </c>
      <c r="AT23" s="16">
        <v>1.43717559943752E-2</v>
      </c>
      <c r="AU23" s="16">
        <v>-1.43717559943752E-2</v>
      </c>
      <c r="AV23" s="16" t="s">
        <v>82</v>
      </c>
      <c r="AW23" s="16" t="s">
        <v>83</v>
      </c>
      <c r="AX23" s="16">
        <v>55.661545251744698</v>
      </c>
      <c r="AY23" s="16">
        <v>-55.661545251744698</v>
      </c>
    </row>
    <row r="24" spans="1:51" ht="14.25" x14ac:dyDescent="0.45">
      <c r="A24" s="24"/>
      <c r="B24" s="23"/>
      <c r="C24" s="24"/>
      <c r="D24" s="25"/>
      <c r="E24" s="26"/>
      <c r="F24" s="35"/>
      <c r="G24" s="60" t="s">
        <v>113</v>
      </c>
      <c r="H24" s="60"/>
      <c r="I24" s="36">
        <v>0.5</v>
      </c>
      <c r="J24" s="36">
        <f>((J15*J16)-(J17*J18))/SQRT((J15+J17)*(J15+J18)*(J16+J17)*(J16+J18))</f>
        <v>0.40824829046386302</v>
      </c>
      <c r="K24" s="36">
        <v>1</v>
      </c>
      <c r="L24" s="16" t="s">
        <v>82</v>
      </c>
      <c r="M24" s="16" t="s">
        <v>83</v>
      </c>
      <c r="N24" s="16">
        <v>55.4345554878755</v>
      </c>
      <c r="O24" s="16">
        <v>-55.4345554878755</v>
      </c>
      <c r="P24" s="16" t="s">
        <v>82</v>
      </c>
      <c r="Q24" s="16" t="s">
        <v>83</v>
      </c>
      <c r="R24" s="16">
        <v>247.647933601397</v>
      </c>
      <c r="S24" s="16">
        <v>-247.647933601397</v>
      </c>
      <c r="T24" s="33"/>
      <c r="U24" s="33"/>
      <c r="V24" s="33"/>
      <c r="W24" s="16"/>
      <c r="X24" s="16" t="s">
        <v>110</v>
      </c>
      <c r="Y24" s="16" t="s">
        <v>111</v>
      </c>
      <c r="Z24" s="16">
        <v>7.4830331453540594E-2</v>
      </c>
      <c r="AA24" s="16">
        <v>1.4869863795070199E-2</v>
      </c>
      <c r="AB24" s="16" t="s">
        <v>85</v>
      </c>
      <c r="AC24" s="16" t="s">
        <v>86</v>
      </c>
      <c r="AD24" s="16">
        <v>-1.42886828157862</v>
      </c>
      <c r="AE24" s="16">
        <v>1.42886828157862</v>
      </c>
      <c r="AF24" s="16"/>
      <c r="AG24" s="16"/>
      <c r="AH24" s="16"/>
      <c r="AI24" s="16"/>
      <c r="AJ24" s="16" t="s">
        <v>110</v>
      </c>
      <c r="AK24" s="16" t="s">
        <v>111</v>
      </c>
      <c r="AL24" s="16">
        <v>-10.655080592977701</v>
      </c>
      <c r="AM24" s="16">
        <v>10.744780788225899</v>
      </c>
      <c r="AN24" s="16" t="s">
        <v>82</v>
      </c>
      <c r="AO24" s="16" t="s">
        <v>83</v>
      </c>
      <c r="AP24" s="16">
        <v>-32.349002860190197</v>
      </c>
      <c r="AQ24" s="16">
        <v>32.349002860190197</v>
      </c>
      <c r="AR24" s="16" t="s">
        <v>110</v>
      </c>
      <c r="AS24" s="16" t="s">
        <v>111</v>
      </c>
      <c r="AT24" s="16">
        <v>-10.655080592977701</v>
      </c>
      <c r="AU24" s="16">
        <v>10.744780788225899</v>
      </c>
      <c r="AV24" s="16" t="s">
        <v>85</v>
      </c>
      <c r="AW24" s="16" t="s">
        <v>86</v>
      </c>
      <c r="AX24" s="16">
        <v>-1.4285874048182501</v>
      </c>
      <c r="AY24" s="16">
        <v>1.4285874048182501</v>
      </c>
    </row>
    <row r="25" spans="1:51" ht="14.25" x14ac:dyDescent="0.45">
      <c r="A25" s="37"/>
      <c r="B25" s="38"/>
      <c r="C25" s="37"/>
      <c r="D25" s="39"/>
      <c r="E25" s="40"/>
      <c r="F25" s="41"/>
      <c r="G25" s="42"/>
      <c r="H25" s="20" t="s">
        <v>114</v>
      </c>
      <c r="I25" s="43"/>
      <c r="J25" s="36">
        <f>I16/(I15+J15)</f>
        <v>0.66666666666666663</v>
      </c>
      <c r="K25" s="6"/>
      <c r="L25" s="16" t="s">
        <v>85</v>
      </c>
      <c r="M25" s="16" t="s">
        <v>86</v>
      </c>
      <c r="N25" s="16">
        <v>-1.40092814529999</v>
      </c>
      <c r="O25" s="16">
        <v>1.40092814529999</v>
      </c>
      <c r="P25" s="16" t="s">
        <v>85</v>
      </c>
      <c r="Q25" s="16" t="s">
        <v>86</v>
      </c>
      <c r="R25" s="16">
        <v>-1.38280077350589</v>
      </c>
      <c r="S25" s="16">
        <v>1.38280077350589</v>
      </c>
      <c r="T25" s="34"/>
      <c r="U25" s="34"/>
      <c r="V25" s="34"/>
      <c r="W25" s="16"/>
      <c r="X25" s="16" t="s">
        <v>82</v>
      </c>
      <c r="Y25" s="16" t="s">
        <v>83</v>
      </c>
      <c r="Z25" s="16">
        <v>331.092333952319</v>
      </c>
      <c r="AA25" s="16">
        <v>-331.092333952319</v>
      </c>
      <c r="AB25" s="16" t="s">
        <v>115</v>
      </c>
      <c r="AC25" s="16" t="s">
        <v>116</v>
      </c>
      <c r="AD25" s="16">
        <v>1.9564950634730901E-2</v>
      </c>
      <c r="AE25" s="16">
        <v>5.4270336656827602E-3</v>
      </c>
      <c r="AF25" s="16"/>
      <c r="AG25" s="16"/>
      <c r="AH25" s="16"/>
      <c r="AI25" s="16"/>
      <c r="AJ25" s="16" t="s">
        <v>82</v>
      </c>
      <c r="AK25" s="16" t="s">
        <v>83</v>
      </c>
      <c r="AL25" s="16">
        <v>-3.1994983887889301</v>
      </c>
      <c r="AM25" s="16">
        <v>3.1994983887889301</v>
      </c>
      <c r="AN25" s="16" t="s">
        <v>85</v>
      </c>
      <c r="AO25" s="16" t="s">
        <v>86</v>
      </c>
      <c r="AP25" s="16">
        <v>0.14219222387362199</v>
      </c>
      <c r="AQ25" s="16">
        <v>-0.14219222387362199</v>
      </c>
      <c r="AR25" s="16" t="s">
        <v>82</v>
      </c>
      <c r="AS25" s="16" t="s">
        <v>83</v>
      </c>
      <c r="AT25" s="16">
        <v>-3.1994983887889301</v>
      </c>
      <c r="AU25" s="16">
        <v>3.1994983887889301</v>
      </c>
      <c r="AV25" s="16" t="s">
        <v>115</v>
      </c>
      <c r="AW25" s="16" t="s">
        <v>116</v>
      </c>
      <c r="AX25" s="16">
        <v>1.9564950634730901E-2</v>
      </c>
      <c r="AY25" s="16">
        <v>5.4270336656827602E-3</v>
      </c>
    </row>
    <row r="26" spans="1:51" ht="14.25" x14ac:dyDescent="0.45">
      <c r="A26" s="37"/>
      <c r="B26" s="38"/>
      <c r="C26" s="37"/>
      <c r="D26" s="39"/>
      <c r="E26" s="40"/>
      <c r="F26" s="41"/>
      <c r="G26" s="42"/>
      <c r="H26" s="42"/>
      <c r="I26" s="42"/>
      <c r="L26" s="16" t="s">
        <v>115</v>
      </c>
      <c r="M26" s="16" t="s">
        <v>116</v>
      </c>
      <c r="N26" s="16">
        <v>1.9564950634730901E-2</v>
      </c>
      <c r="O26" s="16">
        <v>5.4270336656827602E-3</v>
      </c>
      <c r="P26" s="16" t="s">
        <v>115</v>
      </c>
      <c r="Q26" s="16" t="s">
        <v>116</v>
      </c>
      <c r="R26" s="16">
        <v>1.9564950634730901E-2</v>
      </c>
      <c r="S26" s="16">
        <v>5.4270336656827602E-3</v>
      </c>
      <c r="T26" s="33"/>
      <c r="U26" s="33"/>
      <c r="V26" s="33"/>
      <c r="W26" s="16"/>
      <c r="X26" s="16" t="s">
        <v>85</v>
      </c>
      <c r="Y26" s="16" t="s">
        <v>86</v>
      </c>
      <c r="Z26" s="16">
        <v>-2.09228240967821</v>
      </c>
      <c r="AA26" s="16">
        <v>2.09228240967821</v>
      </c>
      <c r="AB26" s="16" t="s">
        <v>90</v>
      </c>
      <c r="AC26" s="16" t="s">
        <v>91</v>
      </c>
      <c r="AD26" s="16">
        <v>197.30468133489501</v>
      </c>
      <c r="AE26" s="16">
        <v>-197.30468133489501</v>
      </c>
      <c r="AF26" s="16"/>
      <c r="AG26" s="16"/>
      <c r="AH26" s="16"/>
      <c r="AI26" s="16"/>
      <c r="AJ26" s="16" t="s">
        <v>85</v>
      </c>
      <c r="AK26" s="16" t="s">
        <v>86</v>
      </c>
      <c r="AL26" s="16">
        <v>-1.4075148024112401</v>
      </c>
      <c r="AM26" s="16">
        <v>1.4075148024112401</v>
      </c>
      <c r="AN26" s="16" t="s">
        <v>115</v>
      </c>
      <c r="AO26" s="16" t="s">
        <v>116</v>
      </c>
      <c r="AP26" s="16">
        <v>1.9564950634730901E-2</v>
      </c>
      <c r="AQ26" s="16">
        <v>5.4270336656827602E-3</v>
      </c>
      <c r="AR26" s="16" t="s">
        <v>85</v>
      </c>
      <c r="AS26" s="16" t="s">
        <v>86</v>
      </c>
      <c r="AT26" s="16">
        <v>-1.4075148024112401</v>
      </c>
      <c r="AU26" s="16">
        <v>1.4075148024112401</v>
      </c>
      <c r="AV26" s="16" t="s">
        <v>90</v>
      </c>
      <c r="AW26" s="16" t="s">
        <v>91</v>
      </c>
      <c r="AX26" s="16">
        <v>467.30589821538899</v>
      </c>
      <c r="AY26" s="16">
        <v>-467.30589821538899</v>
      </c>
    </row>
    <row r="27" spans="1:51" ht="14.25" x14ac:dyDescent="0.45">
      <c r="A27" s="37"/>
      <c r="B27" s="38"/>
      <c r="C27" s="37"/>
      <c r="D27" s="39"/>
      <c r="E27" s="40"/>
      <c r="F27" s="41"/>
      <c r="G27" s="44"/>
      <c r="H27" s="44"/>
      <c r="I27" s="44"/>
      <c r="L27" s="16" t="s">
        <v>90</v>
      </c>
      <c r="M27" s="16" t="s">
        <v>91</v>
      </c>
      <c r="N27" s="16">
        <v>466.17128429889999</v>
      </c>
      <c r="O27" s="16">
        <v>-466.17128429889999</v>
      </c>
      <c r="P27" s="16" t="s">
        <v>90</v>
      </c>
      <c r="Q27" s="16" t="s">
        <v>91</v>
      </c>
      <c r="R27" s="16">
        <v>372.83422199947302</v>
      </c>
      <c r="S27" s="16">
        <v>-372.83422199947302</v>
      </c>
      <c r="T27" s="33"/>
      <c r="U27" s="33"/>
      <c r="V27" s="33"/>
      <c r="W27" s="16"/>
      <c r="X27" s="16" t="s">
        <v>115</v>
      </c>
      <c r="Y27" s="16" t="s">
        <v>116</v>
      </c>
      <c r="Z27" s="16">
        <v>1.9564950634730901E-2</v>
      </c>
      <c r="AA27" s="16">
        <v>5.4270336656827602E-3</v>
      </c>
      <c r="AB27" s="16" t="s">
        <v>95</v>
      </c>
      <c r="AC27" s="16" t="s">
        <v>96</v>
      </c>
      <c r="AD27" s="16">
        <v>1.5472527174036901</v>
      </c>
      <c r="AE27" s="16">
        <v>-1.5472527174036901</v>
      </c>
      <c r="AF27" s="16"/>
      <c r="AG27" s="16"/>
      <c r="AH27" s="16"/>
      <c r="AI27" s="16"/>
      <c r="AJ27" s="16" t="s">
        <v>115</v>
      </c>
      <c r="AK27" s="16" t="s">
        <v>116</v>
      </c>
      <c r="AL27" s="16">
        <v>1.9564950634730901E-2</v>
      </c>
      <c r="AM27" s="16">
        <v>5.4270336656827602E-3</v>
      </c>
      <c r="AN27" s="16" t="s">
        <v>90</v>
      </c>
      <c r="AO27" s="16" t="s">
        <v>91</v>
      </c>
      <c r="AP27" s="16">
        <v>441.70695738354402</v>
      </c>
      <c r="AQ27" s="16">
        <v>-441.70695738354402</v>
      </c>
      <c r="AR27" s="16" t="s">
        <v>115</v>
      </c>
      <c r="AS27" s="16" t="s">
        <v>116</v>
      </c>
      <c r="AT27" s="16">
        <v>1.9564950634730901E-2</v>
      </c>
      <c r="AU27" s="16">
        <v>5.4270336656827602E-3</v>
      </c>
      <c r="AV27" s="16" t="s">
        <v>95</v>
      </c>
      <c r="AW27" s="16" t="s">
        <v>96</v>
      </c>
      <c r="AX27" s="16">
        <v>3.07402328636431</v>
      </c>
      <c r="AY27" s="16">
        <v>-3.07402328636431</v>
      </c>
    </row>
    <row r="28" spans="1:51" ht="14.25" x14ac:dyDescent="0.45">
      <c r="A28" s="37"/>
      <c r="B28" s="38"/>
      <c r="C28" s="37"/>
      <c r="D28" s="39"/>
      <c r="E28" s="40"/>
      <c r="F28" s="40"/>
      <c r="G28" s="42"/>
      <c r="H28" s="42"/>
      <c r="I28" s="42"/>
      <c r="L28" s="16" t="s">
        <v>95</v>
      </c>
      <c r="M28" s="16" t="s">
        <v>96</v>
      </c>
      <c r="N28" s="16">
        <v>3.0981399744931699</v>
      </c>
      <c r="O28" s="16">
        <v>-3.0981399744931699</v>
      </c>
      <c r="P28" s="16" t="s">
        <v>117</v>
      </c>
      <c r="Q28" s="16" t="s">
        <v>118</v>
      </c>
      <c r="R28" s="16">
        <v>-2.91737005549066E-2</v>
      </c>
      <c r="S28" s="16">
        <v>2.91737005549066E-2</v>
      </c>
      <c r="T28" s="33"/>
      <c r="U28" s="33"/>
      <c r="V28" s="33"/>
      <c r="W28" s="16"/>
      <c r="X28" s="16" t="s">
        <v>90</v>
      </c>
      <c r="Y28" s="16" t="s">
        <v>91</v>
      </c>
      <c r="Z28" s="16">
        <v>334.44231722445102</v>
      </c>
      <c r="AA28" s="16">
        <v>-334.44231722445102</v>
      </c>
      <c r="AB28" s="16" t="s">
        <v>117</v>
      </c>
      <c r="AC28" s="16" t="s">
        <v>118</v>
      </c>
      <c r="AD28" s="16">
        <v>6.7820585331446595E-2</v>
      </c>
      <c r="AE28" s="16">
        <v>-6.7820585331446595E-2</v>
      </c>
      <c r="AF28" s="16"/>
      <c r="AG28" s="16"/>
      <c r="AH28" s="16"/>
      <c r="AI28" s="16"/>
      <c r="AJ28" s="16" t="s">
        <v>90</v>
      </c>
      <c r="AK28" s="16" t="s">
        <v>91</v>
      </c>
      <c r="AL28" s="16">
        <v>304.96936130989502</v>
      </c>
      <c r="AM28" s="16">
        <v>-304.96936130989502</v>
      </c>
      <c r="AN28" s="16" t="s">
        <v>95</v>
      </c>
      <c r="AO28" s="16" t="s">
        <v>96</v>
      </c>
      <c r="AP28" s="16">
        <v>-8.8308295536307906E-3</v>
      </c>
      <c r="AQ28" s="16">
        <v>8.8308295536307906E-3</v>
      </c>
      <c r="AR28" s="16" t="s">
        <v>90</v>
      </c>
      <c r="AS28" s="16" t="s">
        <v>91</v>
      </c>
      <c r="AT28" s="16">
        <v>304.96936130989502</v>
      </c>
      <c r="AU28" s="16">
        <v>-304.96936130989502</v>
      </c>
      <c r="AV28" s="16" t="s">
        <v>117</v>
      </c>
      <c r="AW28" s="16" t="s">
        <v>118</v>
      </c>
      <c r="AX28" s="16">
        <v>6.7820585331446595E-2</v>
      </c>
      <c r="AY28" s="16">
        <v>-6.7820585331446595E-2</v>
      </c>
    </row>
    <row r="29" spans="1:51" ht="14.25" x14ac:dyDescent="0.45">
      <c r="A29" s="37"/>
      <c r="B29" s="38"/>
      <c r="C29" s="37"/>
      <c r="D29" s="37"/>
      <c r="G29" s="42"/>
      <c r="H29" s="42"/>
      <c r="I29" s="42"/>
      <c r="L29" s="16" t="s">
        <v>117</v>
      </c>
      <c r="M29" s="16" t="s">
        <v>118</v>
      </c>
      <c r="N29" s="16">
        <v>6.7820585331446595E-2</v>
      </c>
      <c r="O29" s="16">
        <v>-6.7820585331446595E-2</v>
      </c>
      <c r="P29" s="16"/>
      <c r="Q29" s="16"/>
      <c r="R29" s="16"/>
      <c r="S29" s="16"/>
      <c r="T29" s="34"/>
      <c r="U29" s="34"/>
      <c r="V29" s="34"/>
      <c r="W29" s="16"/>
      <c r="X29" s="16" t="s">
        <v>95</v>
      </c>
      <c r="Y29" s="16" t="s">
        <v>96</v>
      </c>
      <c r="Z29" s="16">
        <v>1.83461241299324</v>
      </c>
      <c r="AA29" s="16">
        <v>-1.83461241299324</v>
      </c>
      <c r="AB29" s="16"/>
      <c r="AC29" s="16"/>
      <c r="AD29" s="16"/>
      <c r="AE29" s="16"/>
      <c r="AF29" s="16"/>
      <c r="AG29" s="16"/>
      <c r="AH29" s="16"/>
      <c r="AI29" s="16"/>
      <c r="AJ29" s="16" t="s">
        <v>95</v>
      </c>
      <c r="AK29" s="16" t="s">
        <v>96</v>
      </c>
      <c r="AL29" s="16">
        <v>1.56764594960737</v>
      </c>
      <c r="AM29" s="16">
        <v>-1.56764594960737</v>
      </c>
      <c r="AN29" s="16" t="s">
        <v>117</v>
      </c>
      <c r="AO29" s="16" t="s">
        <v>118</v>
      </c>
      <c r="AP29" s="16">
        <v>6.7820585331446595E-2</v>
      </c>
      <c r="AQ29" s="16">
        <v>-6.7820585331446595E-2</v>
      </c>
      <c r="AR29" s="16" t="s">
        <v>95</v>
      </c>
      <c r="AS29" s="16" t="s">
        <v>96</v>
      </c>
      <c r="AT29" s="16">
        <v>1.56764594960737</v>
      </c>
      <c r="AU29" s="16">
        <v>-1.56764594960737</v>
      </c>
      <c r="AV29" s="16"/>
      <c r="AW29" s="16"/>
      <c r="AX29" s="16"/>
      <c r="AY29" s="16"/>
    </row>
    <row r="30" spans="1:51" ht="14.25" x14ac:dyDescent="0.45">
      <c r="A30" s="37"/>
      <c r="B30" s="38"/>
      <c r="C30" s="37"/>
      <c r="D30" s="37"/>
      <c r="G30" s="42"/>
      <c r="H30" s="42"/>
      <c r="I30" s="42"/>
      <c r="L30" s="45"/>
      <c r="M30" s="45"/>
      <c r="N30" s="45"/>
      <c r="O30" s="45"/>
      <c r="P30" s="45"/>
      <c r="Q30" s="45"/>
      <c r="R30" s="45"/>
      <c r="S30" s="45"/>
      <c r="T30" s="46"/>
      <c r="U30" s="46"/>
      <c r="V30" s="46"/>
      <c r="W30" s="45"/>
      <c r="X30" s="45" t="s">
        <v>117</v>
      </c>
      <c r="Y30" s="45" t="s">
        <v>118</v>
      </c>
      <c r="Z30" s="45">
        <v>8.6158839074869306E-2</v>
      </c>
      <c r="AA30" s="45">
        <v>-8.6158839074869306E-2</v>
      </c>
      <c r="AB30" s="45"/>
      <c r="AC30" s="45"/>
      <c r="AD30" s="45"/>
      <c r="AE30" s="45"/>
      <c r="AF30" s="45"/>
      <c r="AG30" s="45"/>
      <c r="AH30" s="45"/>
      <c r="AI30" s="45"/>
      <c r="AJ30" s="45" t="s">
        <v>117</v>
      </c>
      <c r="AK30" s="45" t="s">
        <v>118</v>
      </c>
      <c r="AL30" s="45">
        <v>-2.91737005549066E-2</v>
      </c>
      <c r="AM30" s="45">
        <v>2.91737005549066E-2</v>
      </c>
      <c r="AN30" s="45"/>
      <c r="AO30" s="45"/>
      <c r="AP30" s="45"/>
      <c r="AQ30" s="45"/>
      <c r="AR30" s="45" t="s">
        <v>117</v>
      </c>
      <c r="AS30" s="45" t="s">
        <v>118</v>
      </c>
      <c r="AT30" s="45">
        <v>-2.91737005549066E-2</v>
      </c>
      <c r="AU30" s="45">
        <v>2.91737005549066E-2</v>
      </c>
      <c r="AV30" s="45"/>
      <c r="AW30" s="45"/>
      <c r="AX30" s="45"/>
      <c r="AY30" s="45"/>
    </row>
    <row r="31" spans="1:51" ht="14.25" x14ac:dyDescent="0.45">
      <c r="A31" s="37"/>
      <c r="B31" s="38"/>
      <c r="C31" s="37"/>
      <c r="D31" s="37"/>
      <c r="G31" s="42"/>
      <c r="H31" s="42"/>
      <c r="I31" s="42"/>
      <c r="O31" s="41"/>
      <c r="T31" s="42"/>
      <c r="U31" s="42"/>
      <c r="V31" s="42"/>
    </row>
    <row r="32" spans="1:51" ht="14.25" x14ac:dyDescent="0.45">
      <c r="A32" s="37"/>
      <c r="B32" s="38"/>
      <c r="C32" s="37"/>
      <c r="D32" s="37"/>
      <c r="E32" s="37"/>
      <c r="F32" s="37"/>
      <c r="G32" s="37"/>
      <c r="O32" s="41"/>
      <c r="T32" s="42"/>
      <c r="U32" s="42"/>
      <c r="V32" s="42"/>
    </row>
    <row r="33" spans="1:22" ht="14.25" x14ac:dyDescent="0.45">
      <c r="A33" s="38"/>
      <c r="B33" s="37"/>
      <c r="C33" s="61"/>
      <c r="D33" s="61"/>
      <c r="E33" s="37"/>
      <c r="F33" s="37"/>
      <c r="G33" s="37"/>
      <c r="N33">
        <f>(N28+V17+Z29+AD27+AH22+AL29+AQ28+AT29)/8</f>
        <v>1.5961329262104313</v>
      </c>
      <c r="O33" s="41"/>
      <c r="T33" s="42"/>
      <c r="U33" s="42"/>
      <c r="V33" s="42"/>
    </row>
    <row r="34" spans="1:22" ht="15.6" x14ac:dyDescent="0.3">
      <c r="A34" s="47"/>
      <c r="B34" s="48"/>
      <c r="C34" s="49"/>
      <c r="D34" s="49"/>
      <c r="E34" s="50"/>
      <c r="F34" s="50"/>
      <c r="G34" s="51"/>
      <c r="N34" s="52"/>
      <c r="O34" s="41"/>
    </row>
    <row r="35" spans="1:22" ht="15.6" x14ac:dyDescent="0.3">
      <c r="A35" s="53"/>
      <c r="B35" s="23"/>
      <c r="C35" s="23"/>
      <c r="D35" s="23"/>
      <c r="E35" s="23"/>
      <c r="F35" s="23"/>
      <c r="G35" s="54"/>
      <c r="N35" s="55"/>
      <c r="O35" s="41"/>
      <c r="T35" s="41"/>
      <c r="U35" s="42"/>
      <c r="V35" s="42"/>
    </row>
    <row r="36" spans="1:22" ht="15.6" x14ac:dyDescent="0.3">
      <c r="A36" s="53"/>
      <c r="B36" s="23"/>
      <c r="C36" s="23"/>
      <c r="D36" s="23"/>
      <c r="E36" s="23"/>
      <c r="F36" s="23"/>
      <c r="G36" s="54"/>
      <c r="N36" s="55"/>
      <c r="O36" s="41"/>
      <c r="T36" s="41"/>
      <c r="U36" s="42"/>
      <c r="V36" s="42"/>
    </row>
    <row r="37" spans="1:22" ht="15" customHeight="1" x14ac:dyDescent="0.3">
      <c r="A37" s="53"/>
      <c r="B37" s="23"/>
      <c r="C37" s="23"/>
      <c r="D37" s="23"/>
      <c r="E37" s="23"/>
      <c r="F37" s="23"/>
      <c r="G37" s="54"/>
      <c r="N37" s="55"/>
      <c r="O37" s="41"/>
      <c r="T37" s="41"/>
      <c r="U37" s="41"/>
      <c r="V37" s="42"/>
    </row>
    <row r="38" spans="1:22" ht="15.6" x14ac:dyDescent="0.3">
      <c r="B38"/>
      <c r="E38" s="56"/>
      <c r="F38" s="57"/>
      <c r="G38" s="56"/>
      <c r="H38" s="57"/>
      <c r="I38" s="57"/>
      <c r="J38" s="57"/>
      <c r="N38" s="55"/>
      <c r="O38" s="41"/>
      <c r="T38" s="41"/>
      <c r="U38" s="42"/>
      <c r="V38" s="42"/>
    </row>
    <row r="39" spans="1:22" ht="15.6" x14ac:dyDescent="0.3">
      <c r="B39"/>
      <c r="E39" s="56"/>
      <c r="F39" s="57"/>
      <c r="G39" s="57"/>
      <c r="H39" s="57"/>
      <c r="I39" s="56"/>
      <c r="J39" s="57"/>
      <c r="N39" s="55"/>
      <c r="O39" s="41"/>
      <c r="T39" s="41"/>
      <c r="U39" s="42"/>
      <c r="V39" s="42"/>
    </row>
    <row r="40" spans="1:22" ht="15.6" x14ac:dyDescent="0.3">
      <c r="B40"/>
      <c r="E40" s="56"/>
      <c r="F40" s="57"/>
      <c r="G40" s="56"/>
      <c r="H40" s="57"/>
      <c r="I40" s="57"/>
      <c r="J40" s="57"/>
      <c r="N40" s="55"/>
      <c r="O40" s="41"/>
      <c r="T40" s="41"/>
      <c r="U40" s="41"/>
      <c r="V40" s="41"/>
    </row>
    <row r="41" spans="1:22" ht="15.6" x14ac:dyDescent="0.3">
      <c r="B41"/>
      <c r="E41" s="56"/>
      <c r="F41" s="57"/>
      <c r="G41" s="56"/>
      <c r="H41" s="57"/>
      <c r="I41" s="57"/>
      <c r="J41" s="57"/>
    </row>
    <row r="42" spans="1:22" ht="15.6" x14ac:dyDescent="0.3">
      <c r="B42"/>
      <c r="E42" s="57"/>
      <c r="F42" s="57"/>
      <c r="G42" s="56"/>
      <c r="H42" s="57"/>
      <c r="I42" s="56"/>
      <c r="J42" s="57"/>
    </row>
    <row r="43" spans="1:22" ht="15.6" x14ac:dyDescent="0.3">
      <c r="B43"/>
      <c r="E43" s="56"/>
      <c r="F43" s="57"/>
      <c r="G43" s="57"/>
      <c r="H43" s="57"/>
      <c r="I43" s="57"/>
      <c r="J43" s="57"/>
    </row>
  </sheetData>
  <mergeCells count="21">
    <mergeCell ref="F2:H2"/>
    <mergeCell ref="I2:K2"/>
    <mergeCell ref="L2:N2"/>
    <mergeCell ref="A3:A4"/>
    <mergeCell ref="B3:B4"/>
    <mergeCell ref="C3:C4"/>
    <mergeCell ref="D3:E3"/>
    <mergeCell ref="G3:H3"/>
    <mergeCell ref="J3:K3"/>
    <mergeCell ref="L3:O3"/>
    <mergeCell ref="AN3:AQ3"/>
    <mergeCell ref="AR3:AU3"/>
    <mergeCell ref="AV3:AY3"/>
    <mergeCell ref="G24:H24"/>
    <mergeCell ref="C33:D33"/>
    <mergeCell ref="P3:S3"/>
    <mergeCell ref="T3:W3"/>
    <mergeCell ref="X3:AA3"/>
    <mergeCell ref="AB3:AE3"/>
    <mergeCell ref="AF3:AI3"/>
    <mergeCell ref="AJ3:AM3"/>
  </mergeCells>
  <conditionalFormatting sqref="F38 J38 H38 F40 J40 H40">
    <cfRule type="cellIs" dxfId="5" priority="6" operator="greaterThan">
      <formula>-3</formula>
    </cfRule>
  </conditionalFormatting>
  <conditionalFormatting sqref="F39">
    <cfRule type="cellIs" dxfId="4" priority="5" operator="greaterThan">
      <formula>-3</formula>
    </cfRule>
  </conditionalFormatting>
  <conditionalFormatting sqref="H39 J39">
    <cfRule type="cellIs" dxfId="3" priority="4" operator="greaterThan">
      <formula>-3</formula>
    </cfRule>
  </conditionalFormatting>
  <conditionalFormatting sqref="F41 J41 H41">
    <cfRule type="cellIs" dxfId="2" priority="3" operator="greaterThan">
      <formula>-3</formula>
    </cfRule>
  </conditionalFormatting>
  <conditionalFormatting sqref="F43 J43 H43">
    <cfRule type="cellIs" dxfId="1" priority="1" operator="greaterThan">
      <formula>-3</formula>
    </cfRule>
  </conditionalFormatting>
  <conditionalFormatting sqref="F42 J42 H42">
    <cfRule type="cellIs" dxfId="0" priority="2" operator="greaterThan">
      <formula>-3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2020-06-17T17:18:22Z</dcterms:created>
  <dcterms:modified xsi:type="dcterms:W3CDTF">2020-06-26T01:27:40Z</dcterms:modified>
</cp:coreProperties>
</file>