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yakawa\Desktop\SALL4論文\投稿\Nat Commun\リバイス2\最終版\"/>
    </mc:Choice>
  </mc:AlternateContent>
  <xr:revisionPtr revIDLastSave="0" documentId="13_ncr:1_{7E51F22E-FE0D-404D-9858-24724B761111}" xr6:coauthVersionLast="45" xr6:coauthVersionMax="45" xr10:uidLastSave="{00000000-0000-0000-0000-000000000000}"/>
  <bookViews>
    <workbookView xWindow="675" yWindow="675" windowWidth="26190" windowHeight="17550" xr2:uid="{00000000-000D-0000-FFFF-FFFF00000000}"/>
  </bookViews>
  <sheets>
    <sheet name=" Fig. 1b " sheetId="12" r:id="rId1"/>
    <sheet name=" Fig. 3d" sheetId="19" r:id="rId2"/>
    <sheet name=" Fig. 3e" sheetId="13" r:id="rId3"/>
    <sheet name="Fig. 3f" sheetId="4" r:id="rId4"/>
    <sheet name=" Fig. 4c " sheetId="15" r:id="rId5"/>
    <sheet name="Fig. 4d" sheetId="6" r:id="rId6"/>
    <sheet name=" Fig. 4e" sheetId="16" r:id="rId7"/>
    <sheet name="Fig. 4f" sheetId="8" r:id="rId8"/>
    <sheet name=" Fig. 5c" sheetId="17" r:id="rId9"/>
    <sheet name="Fig. 5d" sheetId="10" r:id="rId10"/>
    <sheet name=" Fig. 5e" sheetId="18" r:id="rId11"/>
    <sheet name="Supplementary Fig. 1" sheetId="11" r:id="rId12"/>
    <sheet name="Supplementary  Fig. 5" sheetId="14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82" i="19" l="1"/>
  <c r="H82" i="19"/>
  <c r="D119" i="19" l="1"/>
  <c r="F119" i="19"/>
  <c r="D7" i="19"/>
  <c r="H119" i="19"/>
  <c r="F82" i="19"/>
  <c r="H45" i="19"/>
  <c r="F45" i="19"/>
  <c r="D45" i="19"/>
  <c r="H7" i="19"/>
  <c r="F7" i="19"/>
</calcChain>
</file>

<file path=xl/sharedStrings.xml><?xml version="1.0" encoding="utf-8"?>
<sst xmlns="http://schemas.openxmlformats.org/spreadsheetml/2006/main" count="249" uniqueCount="63">
  <si>
    <t>Fig. 3f</t>
    <phoneticPr fontId="1"/>
  </si>
  <si>
    <t>Fig. 4d</t>
    <phoneticPr fontId="1"/>
  </si>
  <si>
    <t>Fig. 4f</t>
    <phoneticPr fontId="1"/>
  </si>
  <si>
    <t>Fig. 5d</t>
    <phoneticPr fontId="1"/>
  </si>
  <si>
    <t>(R/S)-Thalidomide</t>
  </si>
  <si>
    <t>(R)-Thalidomide</t>
  </si>
  <si>
    <t>(S)-Thalidomide</t>
  </si>
  <si>
    <t>Thalidomide (µM)</t>
    <phoneticPr fontId="1"/>
  </si>
  <si>
    <t>Relative AS signal</t>
    <phoneticPr fontId="1"/>
  </si>
  <si>
    <t>Supplementary Fig. 1</t>
    <phoneticPr fontId="3"/>
  </si>
  <si>
    <t>(R/S)-5-Hydroxythalidomide</t>
    <phoneticPr fontId="1"/>
  </si>
  <si>
    <t>(R)-5-Hydroxythalidomide</t>
    <phoneticPr fontId="1"/>
  </si>
  <si>
    <t>(S)-5-Hydroxythalidomide</t>
    <phoneticPr fontId="1"/>
  </si>
  <si>
    <t>5-Hydroxythalidomide (µM)</t>
    <phoneticPr fontId="1"/>
  </si>
  <si>
    <t>Fig. 1b</t>
    <phoneticPr fontId="3"/>
  </si>
  <si>
    <t>Fig. 3e</t>
    <phoneticPr fontId="3"/>
  </si>
  <si>
    <t>Compound (µM)</t>
    <phoneticPr fontId="1"/>
  </si>
  <si>
    <t>CRBN-WT</t>
    <phoneticPr fontId="1"/>
  </si>
  <si>
    <t>(S)-Thalidomide</t>
    <phoneticPr fontId="1"/>
  </si>
  <si>
    <t>CRBN-H353A</t>
    <phoneticPr fontId="1"/>
  </si>
  <si>
    <t>CRBN-C366S</t>
    <phoneticPr fontId="1"/>
  </si>
  <si>
    <t>CRBN-H353A/C366S</t>
    <phoneticPr fontId="1"/>
  </si>
  <si>
    <t>(S)-Thalidomide (µM)</t>
    <phoneticPr fontId="1"/>
  </si>
  <si>
    <t>(S)-5-Hydroxythalidomide (µM)</t>
    <phoneticPr fontId="1"/>
  </si>
  <si>
    <t>SALL4-WT</t>
    <phoneticPr fontId="1"/>
  </si>
  <si>
    <t>SALL4-V411Q</t>
    <phoneticPr fontId="1"/>
  </si>
  <si>
    <t>SALL4-V411Q/R418S</t>
    <phoneticPr fontId="1"/>
  </si>
  <si>
    <t>IKZF1-WT</t>
    <phoneticPr fontId="1"/>
  </si>
  <si>
    <t>IKZF1-Q146V</t>
    <phoneticPr fontId="1"/>
  </si>
  <si>
    <t>IKZF1-Q146V/S153R</t>
    <phoneticPr fontId="1"/>
  </si>
  <si>
    <t>Fig. 4e</t>
    <phoneticPr fontId="3"/>
  </si>
  <si>
    <t>Fig. 4c</t>
    <phoneticPr fontId="3"/>
  </si>
  <si>
    <t>Supplementary Fig. 5</t>
    <phoneticPr fontId="3"/>
  </si>
  <si>
    <t>Pomalidomide</t>
    <phoneticPr fontId="1"/>
  </si>
  <si>
    <t>5-Hydroxypomalidomide</t>
    <phoneticPr fontId="1"/>
  </si>
  <si>
    <t>SALL4</t>
    <phoneticPr fontId="1"/>
  </si>
  <si>
    <t>IKZF1</t>
    <phoneticPr fontId="1"/>
  </si>
  <si>
    <t>Fig. 5c</t>
    <phoneticPr fontId="3"/>
  </si>
  <si>
    <t>Fig. 5e</t>
    <phoneticPr fontId="3"/>
  </si>
  <si>
    <t>SALL4-V411K</t>
    <phoneticPr fontId="1"/>
  </si>
  <si>
    <t>SALL4-V411E</t>
    <phoneticPr fontId="1"/>
  </si>
  <si>
    <t>SALL4-V411R</t>
    <phoneticPr fontId="1"/>
  </si>
  <si>
    <t>SALL4-V411A</t>
    <phoneticPr fontId="1"/>
  </si>
  <si>
    <t>SALL4-V411H</t>
    <phoneticPr fontId="1"/>
  </si>
  <si>
    <t>SALL4-V411T</t>
    <phoneticPr fontId="1"/>
  </si>
  <si>
    <t>SALL4-V411I</t>
    <phoneticPr fontId="1"/>
  </si>
  <si>
    <t>SALL4-V411L</t>
    <phoneticPr fontId="1"/>
  </si>
  <si>
    <t>Pomalidomide (µM)</t>
    <phoneticPr fontId="1"/>
  </si>
  <si>
    <t>5-Hydroxypomalidomide (µM)</t>
    <phoneticPr fontId="1"/>
  </si>
  <si>
    <t>Cell: CRBN-WT</t>
    <phoneticPr fontId="1"/>
  </si>
  <si>
    <t>Syringe: (S)-5-Hydroxythalidomide</t>
    <phoneticPr fontId="1"/>
  </si>
  <si>
    <r>
      <t>K</t>
    </r>
    <r>
      <rPr>
        <vertAlign val="subscript"/>
        <sz val="11"/>
        <rFont val="Arial"/>
        <family val="2"/>
      </rPr>
      <t>D</t>
    </r>
    <r>
      <rPr>
        <sz val="11"/>
        <rFont val="Arial"/>
        <family val="2"/>
      </rPr>
      <t xml:space="preserve"> (μM)</t>
    </r>
    <phoneticPr fontId="1"/>
  </si>
  <si>
    <t>Model: OneSites</t>
    <phoneticPr fontId="1"/>
  </si>
  <si>
    <r>
      <t>K (M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>)</t>
    </r>
    <phoneticPr fontId="1"/>
  </si>
  <si>
    <r>
      <t>ΔH (cal mol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>)</t>
    </r>
    <phoneticPr fontId="1"/>
  </si>
  <si>
    <r>
      <t>ΔS (cal mol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deg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>)</t>
    </r>
    <phoneticPr fontId="1"/>
  </si>
  <si>
    <r>
      <t>Chi</t>
    </r>
    <r>
      <rPr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/DoF</t>
    </r>
    <phoneticPr fontId="1"/>
  </si>
  <si>
    <t>Mean</t>
    <phoneticPr fontId="1"/>
  </si>
  <si>
    <t>SD</t>
    <phoneticPr fontId="1"/>
  </si>
  <si>
    <t>Cell: CRBN-H353A</t>
    <phoneticPr fontId="1"/>
  </si>
  <si>
    <t>Cell: CRBN-WT</t>
    <phoneticPr fontId="1"/>
  </si>
  <si>
    <t>Syringe: (S)-Thalidomide</t>
    <phoneticPr fontId="1"/>
  </si>
  <si>
    <t>N (sites)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</si>
</sst>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0.000"/>
    <numFmt numFmtId="177" formatCode="0.000_ "/>
    <numFmt numFmtId="178" formatCode="0.00_ "/>
    <numFmt numFmtId="179" formatCode="0.000E+00"/>
    <numFmt numFmtId="180" formatCode="0.0_ "/>
    <numFmt numFmtId="181" formatCode="0.0000_ "/>
    <numFmt numFmtId="182" formatCode="0.0_);[Red]\(0.0\)"/>
    <numFmt numFmtId="183" formatCode="0.000_);\(0.000\)"/>
    <numFmt numFmtId="184" formatCode="0_ "/>
    <numFmt numFmtId="185" formatCode="0_);\(0\)"/>
    <numFmt numFmtId="186" formatCode="0_);[Red]\(0\)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Arial"/>
      <family val="2"/>
    </font>
    <font>
      <sz val="6"/>
      <name val="游ゴシック"/>
      <family val="3"/>
      <charset val="128"/>
      <scheme val="minor"/>
    </font>
    <font>
      <sz val="11"/>
      <name val="Arial"/>
      <family val="2"/>
    </font>
    <font>
      <sz val="11"/>
      <color theme="1"/>
      <name val="Arial"/>
      <family val="2"/>
    </font>
    <font>
      <vertAlign val="subscript"/>
      <sz val="11"/>
      <name val="Arial"/>
      <family val="2"/>
    </font>
    <font>
      <vertAlign val="super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/>
    <xf numFmtId="0" fontId="5" fillId="0" borderId="0" xfId="0" applyFont="1" applyAlignment="1"/>
    <xf numFmtId="0" fontId="5" fillId="0" borderId="0" xfId="0" applyFont="1" applyAlignment="1">
      <alignment vertical="center"/>
    </xf>
    <xf numFmtId="0" fontId="4" fillId="0" borderId="0" xfId="0" applyFont="1" applyBorder="1" applyAlignment="1"/>
    <xf numFmtId="0" fontId="4" fillId="0" borderId="10" xfId="0" applyFont="1" applyBorder="1" applyAlignment="1"/>
    <xf numFmtId="0" fontId="4" fillId="0" borderId="11" xfId="0" applyFont="1" applyBorder="1" applyAlignment="1"/>
    <xf numFmtId="0" fontId="4" fillId="0" borderId="12" xfId="0" applyFont="1" applyBorder="1" applyAlignment="1"/>
    <xf numFmtId="0" fontId="4" fillId="0" borderId="13" xfId="0" applyFont="1" applyBorder="1" applyAlignment="1">
      <alignment horizontal="center"/>
    </xf>
    <xf numFmtId="176" fontId="4" fillId="0" borderId="2" xfId="0" applyNumberFormat="1" applyFont="1" applyBorder="1" applyAlignment="1"/>
    <xf numFmtId="176" fontId="4" fillId="0" borderId="3" xfId="0" applyNumberFormat="1" applyFont="1" applyBorder="1" applyAlignment="1"/>
    <xf numFmtId="176" fontId="4" fillId="0" borderId="4" xfId="0" applyNumberFormat="1" applyFont="1" applyBorder="1" applyAlignment="1"/>
    <xf numFmtId="176" fontId="4" fillId="0" borderId="5" xfId="0" applyNumberFormat="1" applyFont="1" applyBorder="1" applyAlignment="1"/>
    <xf numFmtId="176" fontId="4" fillId="0" borderId="0" xfId="0" applyNumberFormat="1" applyFont="1" applyBorder="1" applyAlignment="1"/>
    <xf numFmtId="176" fontId="4" fillId="0" borderId="6" xfId="0" applyNumberFormat="1" applyFont="1" applyBorder="1" applyAlignment="1"/>
    <xf numFmtId="176" fontId="4" fillId="0" borderId="7" xfId="0" applyNumberFormat="1" applyFont="1" applyBorder="1" applyAlignment="1"/>
    <xf numFmtId="176" fontId="4" fillId="0" borderId="8" xfId="0" applyNumberFormat="1" applyFont="1" applyBorder="1" applyAlignment="1"/>
    <xf numFmtId="176" fontId="4" fillId="0" borderId="9" xfId="0" applyNumberFormat="1" applyFont="1" applyBorder="1" applyAlignment="1"/>
    <xf numFmtId="0" fontId="0" fillId="0" borderId="0" xfId="0" applyBorder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>
      <alignment vertical="center"/>
    </xf>
    <xf numFmtId="0" fontId="5" fillId="0" borderId="0" xfId="0" applyFont="1" applyBorder="1">
      <alignment vertical="center"/>
    </xf>
    <xf numFmtId="0" fontId="4" fillId="0" borderId="1" xfId="0" applyFont="1" applyBorder="1" applyAlignment="1"/>
    <xf numFmtId="177" fontId="4" fillId="0" borderId="1" xfId="0" applyNumberFormat="1" applyFont="1" applyBorder="1" applyAlignment="1"/>
    <xf numFmtId="0" fontId="5" fillId="0" borderId="1" xfId="0" applyFont="1" applyBorder="1" applyAlignment="1">
      <alignment vertical="center"/>
    </xf>
    <xf numFmtId="178" fontId="5" fillId="0" borderId="1" xfId="0" applyNumberFormat="1" applyFont="1" applyBorder="1" applyAlignment="1">
      <alignment vertical="center"/>
    </xf>
    <xf numFmtId="178" fontId="4" fillId="0" borderId="1" xfId="0" applyNumberFormat="1" applyFont="1" applyBorder="1" applyAlignment="1"/>
    <xf numFmtId="0" fontId="5" fillId="0" borderId="1" xfId="0" applyFont="1" applyBorder="1">
      <alignment vertical="center"/>
    </xf>
    <xf numFmtId="0" fontId="5" fillId="0" borderId="13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1" fontId="5" fillId="0" borderId="1" xfId="0" applyNumberFormat="1" applyFont="1" applyBorder="1" applyAlignment="1">
      <alignment vertical="center"/>
    </xf>
    <xf numFmtId="179" fontId="5" fillId="0" borderId="1" xfId="0" applyNumberFormat="1" applyFont="1" applyBorder="1">
      <alignment vertical="center"/>
    </xf>
    <xf numFmtId="11" fontId="4" fillId="0" borderId="1" xfId="0" applyNumberFormat="1" applyFont="1" applyBorder="1" applyAlignment="1"/>
    <xf numFmtId="179" fontId="4" fillId="0" borderId="1" xfId="0" applyNumberFormat="1" applyFont="1" applyBorder="1" applyAlignment="1"/>
    <xf numFmtId="179" fontId="5" fillId="0" borderId="1" xfId="0" applyNumberFormat="1" applyFont="1" applyBorder="1" applyAlignment="1">
      <alignment vertical="center"/>
    </xf>
    <xf numFmtId="180" fontId="5" fillId="0" borderId="1" xfId="0" applyNumberFormat="1" applyFont="1" applyBorder="1" applyAlignment="1">
      <alignment vertical="center"/>
    </xf>
    <xf numFmtId="181" fontId="5" fillId="0" borderId="1" xfId="0" applyNumberFormat="1" applyFont="1" applyBorder="1" applyAlignment="1">
      <alignment vertical="center"/>
    </xf>
    <xf numFmtId="181" fontId="4" fillId="0" borderId="1" xfId="0" applyNumberFormat="1" applyFont="1" applyBorder="1" applyAlignment="1"/>
    <xf numFmtId="182" fontId="5" fillId="0" borderId="1" xfId="0" applyNumberFormat="1" applyFont="1" applyBorder="1" applyAlignment="1">
      <alignment vertical="center"/>
    </xf>
    <xf numFmtId="182" fontId="4" fillId="0" borderId="1" xfId="0" applyNumberFormat="1" applyFont="1" applyBorder="1" applyAlignment="1"/>
    <xf numFmtId="180" fontId="4" fillId="0" borderId="1" xfId="0" applyNumberFormat="1" applyFont="1" applyBorder="1" applyAlignment="1"/>
    <xf numFmtId="177" fontId="5" fillId="0" borderId="1" xfId="0" applyNumberFormat="1" applyFont="1" applyBorder="1" applyAlignment="1">
      <alignment vertical="center"/>
    </xf>
    <xf numFmtId="183" fontId="5" fillId="0" borderId="1" xfId="0" applyNumberFormat="1" applyFont="1" applyBorder="1" applyAlignment="1">
      <alignment vertical="center"/>
    </xf>
    <xf numFmtId="183" fontId="4" fillId="0" borderId="1" xfId="0" applyNumberFormat="1" applyFont="1" applyBorder="1" applyAlignment="1"/>
    <xf numFmtId="184" fontId="5" fillId="0" borderId="1" xfId="0" applyNumberFormat="1" applyFont="1" applyBorder="1" applyAlignment="1">
      <alignment vertical="center"/>
    </xf>
    <xf numFmtId="184" fontId="4" fillId="0" borderId="1" xfId="0" applyNumberFormat="1" applyFont="1" applyBorder="1" applyAlignment="1"/>
    <xf numFmtId="185" fontId="4" fillId="0" borderId="1" xfId="0" applyNumberFormat="1" applyFont="1" applyBorder="1" applyAlignment="1"/>
    <xf numFmtId="186" fontId="5" fillId="0" borderId="1" xfId="0" applyNumberFormat="1" applyFont="1" applyBorder="1" applyAlignment="1">
      <alignment vertical="center"/>
    </xf>
    <xf numFmtId="177" fontId="4" fillId="0" borderId="1" xfId="0" applyNumberFormat="1" applyFont="1" applyBorder="1" applyAlignment="1">
      <alignment horizontal="right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tiff"/><Relationship Id="rId2" Type="http://schemas.openxmlformats.org/officeDocument/2006/relationships/image" Target="../media/image14.tiff"/><Relationship Id="rId1" Type="http://schemas.openxmlformats.org/officeDocument/2006/relationships/image" Target="../media/image13.tif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tiff"/><Relationship Id="rId2" Type="http://schemas.openxmlformats.org/officeDocument/2006/relationships/image" Target="../media/image17.tiff"/><Relationship Id="rId1" Type="http://schemas.openxmlformats.org/officeDocument/2006/relationships/image" Target="../media/image16.tif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tiff"/><Relationship Id="rId2" Type="http://schemas.openxmlformats.org/officeDocument/2006/relationships/image" Target="../media/image20.tiff"/><Relationship Id="rId1" Type="http://schemas.openxmlformats.org/officeDocument/2006/relationships/image" Target="../media/image19.tif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tiff"/><Relationship Id="rId2" Type="http://schemas.openxmlformats.org/officeDocument/2006/relationships/image" Target="../media/image23.tiff"/><Relationship Id="rId1" Type="http://schemas.openxmlformats.org/officeDocument/2006/relationships/image" Target="../media/image22.tiff"/><Relationship Id="rId4" Type="http://schemas.openxmlformats.org/officeDocument/2006/relationships/image" Target="../media/image25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434975</xdr:colOff>
      <xdr:row>87</xdr:row>
      <xdr:rowOff>54294</xdr:rowOff>
    </xdr:from>
    <xdr:to>
      <xdr:col>11</xdr:col>
      <xdr:colOff>292100</xdr:colOff>
      <xdr:row>102</xdr:row>
      <xdr:rowOff>74381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12450" y="20571144"/>
          <a:ext cx="2486025" cy="3591962"/>
        </a:xfrm>
        <a:prstGeom prst="rect">
          <a:avLst/>
        </a:prstGeom>
      </xdr:spPr>
    </xdr:pic>
    <xdr:clientData/>
  </xdr:twoCellAnchor>
  <xdr:twoCellAnchor editAs="oneCell">
    <xdr:from>
      <xdr:col>1</xdr:col>
      <xdr:colOff>1295400</xdr:colOff>
      <xdr:row>87</xdr:row>
      <xdr:rowOff>54294</xdr:rowOff>
    </xdr:from>
    <xdr:to>
      <xdr:col>3</xdr:col>
      <xdr:colOff>28575</xdr:colOff>
      <xdr:row>102</xdr:row>
      <xdr:rowOff>111520</xdr:rowOff>
    </xdr:to>
    <xdr:pic>
      <xdr:nvPicPr>
        <xdr:cNvPr id="37" name="図 36">
          <a:extLst>
            <a:ext uri="{FF2B5EF4-FFF2-40B4-BE49-F238E27FC236}">
              <a16:creationId xmlns:a16="http://schemas.microsoft.com/office/drawing/2014/main" id="{7AE6A67F-13D2-48D3-943E-6004DEFEBD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00400" y="20571144"/>
          <a:ext cx="2514600" cy="3629101"/>
        </a:xfrm>
        <a:prstGeom prst="rect">
          <a:avLst/>
        </a:prstGeom>
      </xdr:spPr>
    </xdr:pic>
    <xdr:clientData/>
  </xdr:twoCellAnchor>
  <xdr:twoCellAnchor>
    <xdr:from>
      <xdr:col>0</xdr:col>
      <xdr:colOff>1635760</xdr:colOff>
      <xdr:row>0</xdr:row>
      <xdr:rowOff>43180</xdr:rowOff>
    </xdr:from>
    <xdr:to>
      <xdr:col>13</xdr:col>
      <xdr:colOff>152400</xdr:colOff>
      <xdr:row>32</xdr:row>
      <xdr:rowOff>165100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1635760" y="43180"/>
          <a:ext cx="13153390" cy="751967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</xdr:col>
      <xdr:colOff>1168401</xdr:colOff>
      <xdr:row>12</xdr:row>
      <xdr:rowOff>51904</xdr:rowOff>
    </xdr:from>
    <xdr:to>
      <xdr:col>3</xdr:col>
      <xdr:colOff>26177</xdr:colOff>
      <xdr:row>28</xdr:row>
      <xdr:rowOff>115404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073401" y="2884004"/>
          <a:ext cx="2642376" cy="3721100"/>
        </a:xfrm>
        <a:prstGeom prst="rect">
          <a:avLst/>
        </a:prstGeom>
      </xdr:spPr>
    </xdr:pic>
    <xdr:clientData/>
  </xdr:twoCellAnchor>
  <xdr:twoCellAnchor editAs="oneCell">
    <xdr:from>
      <xdr:col>1</xdr:col>
      <xdr:colOff>1282700</xdr:colOff>
      <xdr:row>124</xdr:row>
      <xdr:rowOff>115792</xdr:rowOff>
    </xdr:from>
    <xdr:to>
      <xdr:col>2</xdr:col>
      <xdr:colOff>1333500</xdr:colOff>
      <xdr:row>139</xdr:row>
      <xdr:rowOff>61602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187700" y="29744892"/>
          <a:ext cx="2438400" cy="3565310"/>
        </a:xfrm>
        <a:prstGeom prst="rect">
          <a:avLst/>
        </a:prstGeom>
      </xdr:spPr>
    </xdr:pic>
    <xdr:clientData/>
  </xdr:twoCellAnchor>
  <xdr:twoCellAnchor editAs="oneCell">
    <xdr:from>
      <xdr:col>4</xdr:col>
      <xdr:colOff>146050</xdr:colOff>
      <xdr:row>87</xdr:row>
      <xdr:rowOff>19050</xdr:rowOff>
    </xdr:from>
    <xdr:to>
      <xdr:col>7</xdr:col>
      <xdr:colOff>44450</xdr:colOff>
      <xdr:row>102</xdr:row>
      <xdr:rowOff>109625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927850" y="20720050"/>
          <a:ext cx="2527300" cy="3710075"/>
        </a:xfrm>
        <a:prstGeom prst="rect">
          <a:avLst/>
        </a:prstGeom>
      </xdr:spPr>
    </xdr:pic>
    <xdr:clientData/>
  </xdr:twoCellAnchor>
  <xdr:twoCellAnchor editAs="oneCell">
    <xdr:from>
      <xdr:col>8</xdr:col>
      <xdr:colOff>406400</xdr:colOff>
      <xdr:row>124</xdr:row>
      <xdr:rowOff>82756</xdr:rowOff>
    </xdr:from>
    <xdr:to>
      <xdr:col>11</xdr:col>
      <xdr:colOff>241300</xdr:colOff>
      <xdr:row>139</xdr:row>
      <xdr:rowOff>94639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693400" y="29711856"/>
          <a:ext cx="2463800" cy="3631383"/>
        </a:xfrm>
        <a:prstGeom prst="rect">
          <a:avLst/>
        </a:prstGeom>
      </xdr:spPr>
    </xdr:pic>
    <xdr:clientData/>
  </xdr:twoCellAnchor>
  <xdr:twoCellAnchor editAs="oneCell">
    <xdr:from>
      <xdr:col>4</xdr:col>
      <xdr:colOff>114300</xdr:colOff>
      <xdr:row>124</xdr:row>
      <xdr:rowOff>50799</xdr:rowOff>
    </xdr:from>
    <xdr:to>
      <xdr:col>7</xdr:col>
      <xdr:colOff>12700</xdr:colOff>
      <xdr:row>139</xdr:row>
      <xdr:rowOff>126595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896100" y="29679899"/>
          <a:ext cx="2527300" cy="3695296"/>
        </a:xfrm>
        <a:prstGeom prst="rect">
          <a:avLst/>
        </a:prstGeom>
      </xdr:spPr>
    </xdr:pic>
    <xdr:clientData/>
  </xdr:twoCellAnchor>
  <xdr:twoCellAnchor editAs="oneCell">
    <xdr:from>
      <xdr:col>8</xdr:col>
      <xdr:colOff>266700</xdr:colOff>
      <xdr:row>11</xdr:row>
      <xdr:rowOff>203200</xdr:rowOff>
    </xdr:from>
    <xdr:to>
      <xdr:col>11</xdr:col>
      <xdr:colOff>292100</xdr:colOff>
      <xdr:row>28</xdr:row>
      <xdr:rowOff>167308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0553700" y="2806700"/>
          <a:ext cx="2654300" cy="3850308"/>
        </a:xfrm>
        <a:prstGeom prst="rect">
          <a:avLst/>
        </a:prstGeom>
      </xdr:spPr>
    </xdr:pic>
    <xdr:clientData/>
  </xdr:twoCellAnchor>
  <xdr:twoCellAnchor editAs="oneCell">
    <xdr:from>
      <xdr:col>4</xdr:col>
      <xdr:colOff>186</xdr:colOff>
      <xdr:row>12</xdr:row>
      <xdr:rowOff>7454</xdr:rowOff>
    </xdr:from>
    <xdr:to>
      <xdr:col>7</xdr:col>
      <xdr:colOff>76790</xdr:colOff>
      <xdr:row>28</xdr:row>
      <xdr:rowOff>159854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781986" y="2839554"/>
          <a:ext cx="2705504" cy="3810000"/>
        </a:xfrm>
        <a:prstGeom prst="rect">
          <a:avLst/>
        </a:prstGeom>
      </xdr:spPr>
    </xdr:pic>
    <xdr:clientData/>
  </xdr:twoCellAnchor>
  <xdr:twoCellAnchor editAs="oneCell">
    <xdr:from>
      <xdr:col>8</xdr:col>
      <xdr:colOff>355600</xdr:colOff>
      <xdr:row>50</xdr:row>
      <xdr:rowOff>76917</xdr:rowOff>
    </xdr:from>
    <xdr:to>
      <xdr:col>11</xdr:col>
      <xdr:colOff>317500</xdr:colOff>
      <xdr:row>65</xdr:row>
      <xdr:rowOff>105885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0642600" y="11849817"/>
          <a:ext cx="2590800" cy="3648468"/>
        </a:xfrm>
        <a:prstGeom prst="rect">
          <a:avLst/>
        </a:prstGeom>
      </xdr:spPr>
    </xdr:pic>
    <xdr:clientData/>
  </xdr:twoCellAnchor>
  <xdr:twoCellAnchor editAs="oneCell">
    <xdr:from>
      <xdr:col>4</xdr:col>
      <xdr:colOff>90301</xdr:colOff>
      <xdr:row>50</xdr:row>
      <xdr:rowOff>38100</xdr:rowOff>
    </xdr:from>
    <xdr:to>
      <xdr:col>7</xdr:col>
      <xdr:colOff>77601</xdr:colOff>
      <xdr:row>65</xdr:row>
      <xdr:rowOff>144703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872101" y="11811000"/>
          <a:ext cx="2616200" cy="3726103"/>
        </a:xfrm>
        <a:prstGeom prst="rect">
          <a:avLst/>
        </a:prstGeom>
      </xdr:spPr>
    </xdr:pic>
    <xdr:clientData/>
  </xdr:twoCellAnchor>
  <xdr:twoCellAnchor editAs="oneCell">
    <xdr:from>
      <xdr:col>1</xdr:col>
      <xdr:colOff>1206500</xdr:colOff>
      <xdr:row>50</xdr:row>
      <xdr:rowOff>66001</xdr:rowOff>
    </xdr:from>
    <xdr:to>
      <xdr:col>3</xdr:col>
      <xdr:colOff>28203</xdr:colOff>
      <xdr:row>65</xdr:row>
      <xdr:rowOff>116801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111500" y="11838901"/>
          <a:ext cx="2606303" cy="3670300"/>
        </a:xfrm>
        <a:prstGeom prst="rect">
          <a:avLst/>
        </a:prstGeom>
      </xdr:spPr>
    </xdr:pic>
    <xdr:clientData/>
  </xdr:twoCellAnchor>
  <xdr:twoCellAnchor>
    <xdr:from>
      <xdr:col>0</xdr:col>
      <xdr:colOff>1648460</xdr:colOff>
      <xdr:row>37</xdr:row>
      <xdr:rowOff>182880</xdr:rowOff>
    </xdr:from>
    <xdr:to>
      <xdr:col>13</xdr:col>
      <xdr:colOff>165100</xdr:colOff>
      <xdr:row>69</xdr:row>
      <xdr:rowOff>12700</xdr:rowOff>
    </xdr:to>
    <xdr:sp macro="" textlink="">
      <xdr:nvSpPr>
        <xdr:cNvPr id="22" name="正方形/長方形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1648460" y="8818880"/>
          <a:ext cx="13108940" cy="755142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1623060</xdr:colOff>
      <xdr:row>74</xdr:row>
      <xdr:rowOff>170180</xdr:rowOff>
    </xdr:from>
    <xdr:to>
      <xdr:col>13</xdr:col>
      <xdr:colOff>139700</xdr:colOff>
      <xdr:row>106</xdr:row>
      <xdr:rowOff>0</xdr:rowOff>
    </xdr:to>
    <xdr:sp macro="" textlink="">
      <xdr:nvSpPr>
        <xdr:cNvPr id="23" name="正方形/長方形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1623060" y="17734280"/>
          <a:ext cx="13108940" cy="755142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1673860</xdr:colOff>
      <xdr:row>111</xdr:row>
      <xdr:rowOff>106680</xdr:rowOff>
    </xdr:from>
    <xdr:to>
      <xdr:col>13</xdr:col>
      <xdr:colOff>190500</xdr:colOff>
      <xdr:row>142</xdr:row>
      <xdr:rowOff>177800</xdr:rowOff>
    </xdr:to>
    <xdr:sp macro="" textlink="">
      <xdr:nvSpPr>
        <xdr:cNvPr id="24" name="正方形/長方形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1673860" y="26598880"/>
          <a:ext cx="13108940" cy="755142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12700</xdr:colOff>
      <xdr:row>28</xdr:row>
      <xdr:rowOff>203200</xdr:rowOff>
    </xdr:from>
    <xdr:to>
      <xdr:col>2</xdr:col>
      <xdr:colOff>444500</xdr:colOff>
      <xdr:row>30</xdr:row>
      <xdr:rowOff>165100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/>
      </xdr:nvSpPr>
      <xdr:spPr>
        <a:xfrm>
          <a:off x="4305300" y="6692900"/>
          <a:ext cx="431800" cy="419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2000">
              <a:latin typeface="Arial" panose="020B0604020202020204" pitchFamily="34" charset="0"/>
              <a:cs typeface="Arial" panose="020B0604020202020204" pitchFamily="34" charset="0"/>
            </a:rPr>
            <a:t>1</a:t>
          </a:r>
          <a:endParaRPr kumimoji="1" lang="ja-JP" alt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457200</xdr:colOff>
      <xdr:row>28</xdr:row>
      <xdr:rowOff>203200</xdr:rowOff>
    </xdr:from>
    <xdr:to>
      <xdr:col>6</xdr:col>
      <xdr:colOff>12700</xdr:colOff>
      <xdr:row>30</xdr:row>
      <xdr:rowOff>165100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/>
      </xdr:nvSpPr>
      <xdr:spPr>
        <a:xfrm>
          <a:off x="8115300" y="6692900"/>
          <a:ext cx="431800" cy="419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2000">
              <a:latin typeface="Arial" panose="020B0604020202020204" pitchFamily="34" charset="0"/>
              <a:cs typeface="Arial" panose="020B0604020202020204" pitchFamily="34" charset="0"/>
            </a:rPr>
            <a:t>2</a:t>
          </a:r>
          <a:endParaRPr kumimoji="1" lang="ja-JP" alt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698500</xdr:colOff>
      <xdr:row>28</xdr:row>
      <xdr:rowOff>203200</xdr:rowOff>
    </xdr:from>
    <xdr:to>
      <xdr:col>10</xdr:col>
      <xdr:colOff>254000</xdr:colOff>
      <xdr:row>30</xdr:row>
      <xdr:rowOff>165100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/>
      </xdr:nvSpPr>
      <xdr:spPr>
        <a:xfrm>
          <a:off x="11861800" y="6692900"/>
          <a:ext cx="431800" cy="419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20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kumimoji="1" lang="ja-JP" alt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114300</xdr:colOff>
      <xdr:row>65</xdr:row>
      <xdr:rowOff>228600</xdr:rowOff>
    </xdr:from>
    <xdr:to>
      <xdr:col>2</xdr:col>
      <xdr:colOff>546100</xdr:colOff>
      <xdr:row>67</xdr:row>
      <xdr:rowOff>165100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/>
      </xdr:nvSpPr>
      <xdr:spPr>
        <a:xfrm>
          <a:off x="4406900" y="15621000"/>
          <a:ext cx="431800" cy="419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2000">
              <a:latin typeface="Arial" panose="020B0604020202020204" pitchFamily="34" charset="0"/>
              <a:cs typeface="Arial" panose="020B0604020202020204" pitchFamily="34" charset="0"/>
            </a:rPr>
            <a:t>1</a:t>
          </a:r>
          <a:endParaRPr kumimoji="1" lang="ja-JP" alt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558800</xdr:colOff>
      <xdr:row>65</xdr:row>
      <xdr:rowOff>228600</xdr:rowOff>
    </xdr:from>
    <xdr:to>
      <xdr:col>6</xdr:col>
      <xdr:colOff>114300</xdr:colOff>
      <xdr:row>67</xdr:row>
      <xdr:rowOff>165100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/>
      </xdr:nvSpPr>
      <xdr:spPr>
        <a:xfrm>
          <a:off x="8216900" y="15621000"/>
          <a:ext cx="431800" cy="419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2000">
              <a:latin typeface="Arial" panose="020B0604020202020204" pitchFamily="34" charset="0"/>
              <a:cs typeface="Arial" panose="020B0604020202020204" pitchFamily="34" charset="0"/>
            </a:rPr>
            <a:t>2</a:t>
          </a:r>
          <a:endParaRPr kumimoji="1" lang="ja-JP" alt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800100</xdr:colOff>
      <xdr:row>65</xdr:row>
      <xdr:rowOff>228600</xdr:rowOff>
    </xdr:from>
    <xdr:to>
      <xdr:col>10</xdr:col>
      <xdr:colOff>355600</xdr:colOff>
      <xdr:row>67</xdr:row>
      <xdr:rowOff>165100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/>
      </xdr:nvSpPr>
      <xdr:spPr>
        <a:xfrm>
          <a:off x="11963400" y="15621000"/>
          <a:ext cx="431800" cy="419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20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kumimoji="1" lang="ja-JP" alt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88900</xdr:colOff>
      <xdr:row>102</xdr:row>
      <xdr:rowOff>228600</xdr:rowOff>
    </xdr:from>
    <xdr:to>
      <xdr:col>2</xdr:col>
      <xdr:colOff>520700</xdr:colOff>
      <xdr:row>104</xdr:row>
      <xdr:rowOff>165100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/>
      </xdr:nvSpPr>
      <xdr:spPr>
        <a:xfrm>
          <a:off x="4381500" y="24549100"/>
          <a:ext cx="431800" cy="419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2000">
              <a:latin typeface="Arial" panose="020B0604020202020204" pitchFamily="34" charset="0"/>
              <a:cs typeface="Arial" panose="020B0604020202020204" pitchFamily="34" charset="0"/>
            </a:rPr>
            <a:t>1</a:t>
          </a:r>
          <a:endParaRPr kumimoji="1" lang="ja-JP" alt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533400</xdr:colOff>
      <xdr:row>102</xdr:row>
      <xdr:rowOff>228600</xdr:rowOff>
    </xdr:from>
    <xdr:to>
      <xdr:col>6</xdr:col>
      <xdr:colOff>88900</xdr:colOff>
      <xdr:row>104</xdr:row>
      <xdr:rowOff>165100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/>
      </xdr:nvSpPr>
      <xdr:spPr>
        <a:xfrm>
          <a:off x="8191500" y="24549100"/>
          <a:ext cx="431800" cy="419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2000">
              <a:latin typeface="Arial" panose="020B0604020202020204" pitchFamily="34" charset="0"/>
              <a:cs typeface="Arial" panose="020B0604020202020204" pitchFamily="34" charset="0"/>
            </a:rPr>
            <a:t>2</a:t>
          </a:r>
          <a:endParaRPr kumimoji="1" lang="ja-JP" alt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774700</xdr:colOff>
      <xdr:row>102</xdr:row>
      <xdr:rowOff>228600</xdr:rowOff>
    </xdr:from>
    <xdr:to>
      <xdr:col>10</xdr:col>
      <xdr:colOff>330200</xdr:colOff>
      <xdr:row>104</xdr:row>
      <xdr:rowOff>165100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/>
      </xdr:nvSpPr>
      <xdr:spPr>
        <a:xfrm>
          <a:off x="11938000" y="24549100"/>
          <a:ext cx="431800" cy="419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20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kumimoji="1" lang="ja-JP" alt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63500</xdr:colOff>
      <xdr:row>139</xdr:row>
      <xdr:rowOff>165100</xdr:rowOff>
    </xdr:from>
    <xdr:to>
      <xdr:col>2</xdr:col>
      <xdr:colOff>495300</xdr:colOff>
      <xdr:row>141</xdr:row>
      <xdr:rowOff>101600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 txBox="1"/>
      </xdr:nvSpPr>
      <xdr:spPr>
        <a:xfrm>
          <a:off x="4356100" y="33413700"/>
          <a:ext cx="431800" cy="419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2000">
              <a:latin typeface="Arial" panose="020B0604020202020204" pitchFamily="34" charset="0"/>
              <a:cs typeface="Arial" panose="020B0604020202020204" pitchFamily="34" charset="0"/>
            </a:rPr>
            <a:t>1</a:t>
          </a:r>
          <a:endParaRPr kumimoji="1" lang="ja-JP" alt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508000</xdr:colOff>
      <xdr:row>139</xdr:row>
      <xdr:rowOff>165100</xdr:rowOff>
    </xdr:from>
    <xdr:to>
      <xdr:col>6</xdr:col>
      <xdr:colOff>63500</xdr:colOff>
      <xdr:row>141</xdr:row>
      <xdr:rowOff>101600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/>
      </xdr:nvSpPr>
      <xdr:spPr>
        <a:xfrm>
          <a:off x="8166100" y="33413700"/>
          <a:ext cx="431800" cy="419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2000">
              <a:latin typeface="Arial" panose="020B0604020202020204" pitchFamily="34" charset="0"/>
              <a:cs typeface="Arial" panose="020B0604020202020204" pitchFamily="34" charset="0"/>
            </a:rPr>
            <a:t>2</a:t>
          </a:r>
          <a:endParaRPr kumimoji="1" lang="ja-JP" alt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749300</xdr:colOff>
      <xdr:row>139</xdr:row>
      <xdr:rowOff>165100</xdr:rowOff>
    </xdr:from>
    <xdr:to>
      <xdr:col>10</xdr:col>
      <xdr:colOff>304800</xdr:colOff>
      <xdr:row>141</xdr:row>
      <xdr:rowOff>101600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/>
      </xdr:nvSpPr>
      <xdr:spPr>
        <a:xfrm>
          <a:off x="11912600" y="33413700"/>
          <a:ext cx="431800" cy="419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20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kumimoji="1" lang="ja-JP" alt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545496</xdr:colOff>
      <xdr:row>1</xdr:row>
      <xdr:rowOff>218772</xdr:rowOff>
    </xdr:from>
    <xdr:to>
      <xdr:col>7</xdr:col>
      <xdr:colOff>610853</xdr:colOff>
      <xdr:row>5</xdr:row>
      <xdr:rowOff>113840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1296" y="456897"/>
          <a:ext cx="4180157" cy="847568"/>
        </a:xfrm>
        <a:prstGeom prst="rect">
          <a:avLst/>
        </a:prstGeom>
      </xdr:spPr>
    </xdr:pic>
    <xdr:clientData/>
  </xdr:twoCellAnchor>
  <xdr:twoCellAnchor editAs="oneCell">
    <xdr:from>
      <xdr:col>1</xdr:col>
      <xdr:colOff>613865</xdr:colOff>
      <xdr:row>7</xdr:row>
      <xdr:rowOff>114457</xdr:rowOff>
    </xdr:from>
    <xdr:to>
      <xdr:col>7</xdr:col>
      <xdr:colOff>598717</xdr:colOff>
      <xdr:row>11</xdr:row>
      <xdr:rowOff>36237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99665" y="1781332"/>
          <a:ext cx="4099652" cy="874280"/>
        </a:xfrm>
        <a:prstGeom prst="rect">
          <a:avLst/>
        </a:prstGeom>
      </xdr:spPr>
    </xdr:pic>
    <xdr:clientData/>
  </xdr:twoCellAnchor>
  <xdr:twoCellAnchor editAs="oneCell">
    <xdr:from>
      <xdr:col>1</xdr:col>
      <xdr:colOff>518071</xdr:colOff>
      <xdr:row>12</xdr:row>
      <xdr:rowOff>86274</xdr:rowOff>
    </xdr:from>
    <xdr:to>
      <xdr:col>7</xdr:col>
      <xdr:colOff>598716</xdr:colOff>
      <xdr:row>16</xdr:row>
      <xdr:rowOff>144124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03871" y="2943774"/>
          <a:ext cx="4195445" cy="10103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19050</xdr:rowOff>
    </xdr:from>
    <xdr:to>
      <xdr:col>8</xdr:col>
      <xdr:colOff>211092</xdr:colOff>
      <xdr:row>16</xdr:row>
      <xdr:rowOff>213267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685800" y="257175"/>
          <a:ext cx="5011692" cy="3766092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ja-JP" altLang="en-US" sz="1463"/>
        </a:p>
      </xdr:txBody>
    </xdr:sp>
    <xdr:clientData/>
  </xdr:twoCellAnchor>
  <xdr:twoCellAnchor>
    <xdr:from>
      <xdr:col>3</xdr:col>
      <xdr:colOff>395705</xdr:colOff>
      <xdr:row>2</xdr:row>
      <xdr:rowOff>154377</xdr:rowOff>
    </xdr:from>
    <xdr:to>
      <xdr:col>7</xdr:col>
      <xdr:colOff>610852</xdr:colOff>
      <xdr:row>4</xdr:row>
      <xdr:rowOff>215410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2453105" y="630627"/>
          <a:ext cx="2958347" cy="537283"/>
        </a:xfrm>
        <a:prstGeom prst="rect">
          <a:avLst/>
        </a:prstGeom>
        <a:noFill/>
        <a:ln w="19050"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ja-JP" altLang="en-US" sz="1463"/>
        </a:p>
      </xdr:txBody>
    </xdr:sp>
    <xdr:clientData/>
  </xdr:twoCellAnchor>
  <xdr:twoCellAnchor>
    <xdr:from>
      <xdr:col>3</xdr:col>
      <xdr:colOff>395704</xdr:colOff>
      <xdr:row>7</xdr:row>
      <xdr:rowOff>153784</xdr:rowOff>
    </xdr:from>
    <xdr:to>
      <xdr:col>7</xdr:col>
      <xdr:colOff>598715</xdr:colOff>
      <xdr:row>9</xdr:row>
      <xdr:rowOff>115530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>
          <a:off x="2453104" y="1820659"/>
          <a:ext cx="2946211" cy="437996"/>
        </a:xfrm>
        <a:prstGeom prst="rect">
          <a:avLst/>
        </a:prstGeom>
        <a:noFill/>
        <a:ln w="19050"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ja-JP" altLang="en-US" sz="1463"/>
        </a:p>
      </xdr:txBody>
    </xdr:sp>
    <xdr:clientData/>
  </xdr:twoCellAnchor>
  <xdr:twoCellAnchor>
    <xdr:from>
      <xdr:col>3</xdr:col>
      <xdr:colOff>395703</xdr:colOff>
      <xdr:row>13</xdr:row>
      <xdr:rowOff>48080</xdr:rowOff>
    </xdr:from>
    <xdr:to>
      <xdr:col>7</xdr:col>
      <xdr:colOff>598714</xdr:colOff>
      <xdr:row>14</xdr:row>
      <xdr:rowOff>216960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>
        <a:xfrm>
          <a:off x="2453103" y="3143705"/>
          <a:ext cx="2946211" cy="407005"/>
        </a:xfrm>
        <a:prstGeom prst="rect">
          <a:avLst/>
        </a:prstGeom>
        <a:noFill/>
        <a:ln w="19050"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ja-JP" altLang="en-US" sz="1463"/>
        </a:p>
      </xdr:txBody>
    </xdr:sp>
    <xdr:clientData/>
  </xdr:twoCellAnchor>
  <xdr:twoCellAnchor>
    <xdr:from>
      <xdr:col>1</xdr:col>
      <xdr:colOff>56606</xdr:colOff>
      <xdr:row>1</xdr:row>
      <xdr:rowOff>48388</xdr:rowOff>
    </xdr:from>
    <xdr:to>
      <xdr:col>1</xdr:col>
      <xdr:colOff>497752</xdr:colOff>
      <xdr:row>2</xdr:row>
      <xdr:rowOff>25707</xdr:rowOff>
    </xdr:to>
    <xdr:sp macro="" textlink="">
      <xdr:nvSpPr>
        <xdr:cNvPr id="9" name="テキスト ボックス 9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/>
      </xdr:nvSpPr>
      <xdr:spPr>
        <a:xfrm>
          <a:off x="742406" y="286513"/>
          <a:ext cx="441146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 b="1">
              <a:latin typeface="Arial" charset="0"/>
              <a:ea typeface="Arial" charset="0"/>
              <a:cs typeface="Arial" charset="0"/>
            </a:rPr>
            <a:t>(kDa)</a:t>
          </a:r>
          <a:endParaRPr kumimoji="1" lang="ja-JP" altLang="en-US" sz="800" b="1">
            <a:latin typeface="Arial" charset="0"/>
            <a:ea typeface="Arial" charset="0"/>
            <a:cs typeface="Arial" charset="0"/>
          </a:endParaRPr>
        </a:p>
      </xdr:txBody>
    </xdr:sp>
    <xdr:clientData/>
  </xdr:twoCellAnchor>
  <xdr:twoCellAnchor>
    <xdr:from>
      <xdr:col>4</xdr:col>
      <xdr:colOff>69827</xdr:colOff>
      <xdr:row>1</xdr:row>
      <xdr:rowOff>66842</xdr:rowOff>
    </xdr:from>
    <xdr:to>
      <xdr:col>5</xdr:col>
      <xdr:colOff>442330</xdr:colOff>
      <xdr:row>2</xdr:row>
      <xdr:rowOff>59549</xdr:rowOff>
    </xdr:to>
    <xdr:sp macro="" textlink="">
      <xdr:nvSpPr>
        <xdr:cNvPr id="10" name="テキスト ボックス 26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/>
      </xdr:nvSpPr>
      <xdr:spPr>
        <a:xfrm>
          <a:off x="2813027" y="304967"/>
          <a:ext cx="1058303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900" b="1">
              <a:latin typeface="Symbol" pitchFamily="2" charset="2"/>
              <a:cs typeface="Arial" panose="020B0604020202020204" pitchFamily="34" charset="0"/>
            </a:rPr>
            <a:t>a</a:t>
          </a:r>
          <a:r>
            <a:rPr lang="en-US" altLang="ja-JP" sz="900" b="1">
              <a:latin typeface="Arial" panose="020B0604020202020204" pitchFamily="34" charset="0"/>
              <a:cs typeface="Arial" panose="020B0604020202020204" pitchFamily="34" charset="0"/>
            </a:rPr>
            <a:t>-AGIA (SALL4)</a:t>
          </a:r>
          <a:endParaRPr lang="ja-JP" altLang="en-US" sz="9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131117</xdr:colOff>
      <xdr:row>6</xdr:row>
      <xdr:rowOff>67656</xdr:rowOff>
    </xdr:from>
    <xdr:to>
      <xdr:col>5</xdr:col>
      <xdr:colOff>497208</xdr:colOff>
      <xdr:row>7</xdr:row>
      <xdr:rowOff>60363</xdr:rowOff>
    </xdr:to>
    <xdr:sp macro="" textlink="">
      <xdr:nvSpPr>
        <xdr:cNvPr id="11" name="テキスト ボックス 27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/>
      </xdr:nvSpPr>
      <xdr:spPr>
        <a:xfrm>
          <a:off x="2874317" y="1496406"/>
          <a:ext cx="1051891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900" b="1">
              <a:latin typeface="Symbol" pitchFamily="2" charset="2"/>
              <a:cs typeface="Arial" panose="020B0604020202020204" pitchFamily="34" charset="0"/>
            </a:rPr>
            <a:t>a</a:t>
          </a:r>
          <a:r>
            <a:rPr lang="en-US" altLang="ja-JP" sz="900" b="1">
              <a:latin typeface="Arial" panose="020B0604020202020204" pitchFamily="34" charset="0"/>
              <a:cs typeface="Arial" panose="020B0604020202020204" pitchFamily="34" charset="0"/>
            </a:rPr>
            <a:t>-FLAG (CRBN)</a:t>
          </a:r>
          <a:endParaRPr lang="ja-JP" altLang="en-US" sz="9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279855</xdr:colOff>
      <xdr:row>11</xdr:row>
      <xdr:rowOff>61107</xdr:rowOff>
    </xdr:from>
    <xdr:to>
      <xdr:col>5</xdr:col>
      <xdr:colOff>306109</xdr:colOff>
      <xdr:row>12</xdr:row>
      <xdr:rowOff>53814</xdr:rowOff>
    </xdr:to>
    <xdr:sp macro="" textlink="">
      <xdr:nvSpPr>
        <xdr:cNvPr id="12" name="テキスト ボックス 28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 txBox="1"/>
      </xdr:nvSpPr>
      <xdr:spPr>
        <a:xfrm>
          <a:off x="3023055" y="2680482"/>
          <a:ext cx="712054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900" b="1">
              <a:latin typeface="Symbol" pitchFamily="2" charset="2"/>
              <a:cs typeface="Arial" panose="020B0604020202020204" pitchFamily="34" charset="0"/>
            </a:rPr>
            <a:t>a</a:t>
          </a:r>
          <a:r>
            <a:rPr lang="en-US" altLang="ja-JP" sz="900" b="1">
              <a:latin typeface="Arial" panose="020B0604020202020204" pitchFamily="34" charset="0"/>
              <a:cs typeface="Arial" panose="020B0604020202020204" pitchFamily="34" charset="0"/>
            </a:rPr>
            <a:t>-Tubulin</a:t>
          </a:r>
          <a:endParaRPr lang="ja-JP" altLang="en-US" sz="9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122707</xdr:colOff>
      <xdr:row>13</xdr:row>
      <xdr:rowOff>153036</xdr:rowOff>
    </xdr:from>
    <xdr:to>
      <xdr:col>1</xdr:col>
      <xdr:colOff>422789</xdr:colOff>
      <xdr:row>14</xdr:row>
      <xdr:rowOff>130355</xdr:rowOff>
    </xdr:to>
    <xdr:sp macro="" textlink="">
      <xdr:nvSpPr>
        <xdr:cNvPr id="13" name="テキスト ボックス 30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 txBox="1"/>
      </xdr:nvSpPr>
      <xdr:spPr>
        <a:xfrm>
          <a:off x="808507" y="3248661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 b="1">
              <a:latin typeface="Arial" charset="0"/>
              <a:ea typeface="Arial" charset="0"/>
              <a:cs typeface="Arial" charset="0"/>
            </a:rPr>
            <a:t>50</a:t>
          </a:r>
          <a:endParaRPr lang="ja-JP" altLang="en-US" sz="800" b="1">
            <a:latin typeface="Arial" charset="0"/>
            <a:ea typeface="Arial" charset="0"/>
            <a:cs typeface="Arial" charset="0"/>
          </a:endParaRPr>
        </a:p>
      </xdr:txBody>
    </xdr:sp>
    <xdr:clientData/>
  </xdr:twoCellAnchor>
  <xdr:twoCellAnchor>
    <xdr:from>
      <xdr:col>1</xdr:col>
      <xdr:colOff>406133</xdr:colOff>
      <xdr:row>13</xdr:row>
      <xdr:rowOff>233166</xdr:rowOff>
    </xdr:from>
    <xdr:to>
      <xdr:col>1</xdr:col>
      <xdr:colOff>450008</xdr:colOff>
      <xdr:row>13</xdr:row>
      <xdr:rowOff>233166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CxnSpPr/>
      </xdr:nvCxnSpPr>
      <xdr:spPr>
        <a:xfrm>
          <a:off x="1091933" y="3328791"/>
          <a:ext cx="438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122707</xdr:colOff>
      <xdr:row>8</xdr:row>
      <xdr:rowOff>113963</xdr:rowOff>
    </xdr:from>
    <xdr:to>
      <xdr:col>1</xdr:col>
      <xdr:colOff>422789</xdr:colOff>
      <xdr:row>9</xdr:row>
      <xdr:rowOff>91282</xdr:rowOff>
    </xdr:to>
    <xdr:sp macro="" textlink="">
      <xdr:nvSpPr>
        <xdr:cNvPr id="15" name="テキスト ボックス 32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 txBox="1"/>
      </xdr:nvSpPr>
      <xdr:spPr>
        <a:xfrm>
          <a:off x="808507" y="2018963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 b="1">
              <a:latin typeface="Arial" charset="0"/>
              <a:ea typeface="Arial" charset="0"/>
              <a:cs typeface="Arial" charset="0"/>
            </a:rPr>
            <a:t>50</a:t>
          </a:r>
          <a:endParaRPr lang="ja-JP" altLang="en-US" sz="800" b="1">
            <a:latin typeface="Arial" charset="0"/>
            <a:ea typeface="Arial" charset="0"/>
            <a:cs typeface="Arial" charset="0"/>
          </a:endParaRPr>
        </a:p>
      </xdr:txBody>
    </xdr:sp>
    <xdr:clientData/>
  </xdr:twoCellAnchor>
  <xdr:twoCellAnchor>
    <xdr:from>
      <xdr:col>1</xdr:col>
      <xdr:colOff>406133</xdr:colOff>
      <xdr:row>8</xdr:row>
      <xdr:rowOff>194093</xdr:rowOff>
    </xdr:from>
    <xdr:to>
      <xdr:col>1</xdr:col>
      <xdr:colOff>450008</xdr:colOff>
      <xdr:row>8</xdr:row>
      <xdr:rowOff>194093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CxnSpPr/>
      </xdr:nvCxnSpPr>
      <xdr:spPr>
        <a:xfrm>
          <a:off x="1091933" y="2099093"/>
          <a:ext cx="438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122707</xdr:colOff>
      <xdr:row>9</xdr:row>
      <xdr:rowOff>226942</xdr:rowOff>
    </xdr:from>
    <xdr:to>
      <xdr:col>1</xdr:col>
      <xdr:colOff>422789</xdr:colOff>
      <xdr:row>10</xdr:row>
      <xdr:rowOff>204261</xdr:rowOff>
    </xdr:to>
    <xdr:sp macro="" textlink="">
      <xdr:nvSpPr>
        <xdr:cNvPr id="17" name="テキスト ボックス 34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 txBox="1"/>
      </xdr:nvSpPr>
      <xdr:spPr>
        <a:xfrm>
          <a:off x="808507" y="2370067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 b="1">
              <a:latin typeface="Arial" charset="0"/>
              <a:ea typeface="Arial" charset="0"/>
              <a:cs typeface="Arial" charset="0"/>
            </a:rPr>
            <a:t>37</a:t>
          </a:r>
          <a:endParaRPr lang="ja-JP" altLang="en-US" sz="800" b="1">
            <a:latin typeface="Arial" charset="0"/>
            <a:ea typeface="Arial" charset="0"/>
            <a:cs typeface="Arial" charset="0"/>
          </a:endParaRPr>
        </a:p>
      </xdr:txBody>
    </xdr:sp>
    <xdr:clientData/>
  </xdr:twoCellAnchor>
  <xdr:twoCellAnchor>
    <xdr:from>
      <xdr:col>1</xdr:col>
      <xdr:colOff>406133</xdr:colOff>
      <xdr:row>10</xdr:row>
      <xdr:rowOff>95074</xdr:rowOff>
    </xdr:from>
    <xdr:to>
      <xdr:col>1</xdr:col>
      <xdr:colOff>450008</xdr:colOff>
      <xdr:row>10</xdr:row>
      <xdr:rowOff>95074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CxnSpPr/>
      </xdr:nvCxnSpPr>
      <xdr:spPr>
        <a:xfrm>
          <a:off x="1091933" y="2476324"/>
          <a:ext cx="438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122707</xdr:colOff>
      <xdr:row>15</xdr:row>
      <xdr:rowOff>5313</xdr:rowOff>
    </xdr:from>
    <xdr:to>
      <xdr:col>1</xdr:col>
      <xdr:colOff>422789</xdr:colOff>
      <xdr:row>15</xdr:row>
      <xdr:rowOff>220757</xdr:rowOff>
    </xdr:to>
    <xdr:sp macro="" textlink="">
      <xdr:nvSpPr>
        <xdr:cNvPr id="19" name="テキスト ボックス 36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 txBox="1"/>
      </xdr:nvSpPr>
      <xdr:spPr>
        <a:xfrm>
          <a:off x="808507" y="3577188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 b="1">
              <a:latin typeface="Arial" charset="0"/>
              <a:ea typeface="Arial" charset="0"/>
              <a:cs typeface="Arial" charset="0"/>
            </a:rPr>
            <a:t>37</a:t>
          </a:r>
          <a:endParaRPr lang="ja-JP" altLang="en-US" sz="800" b="1">
            <a:latin typeface="Arial" charset="0"/>
            <a:ea typeface="Arial" charset="0"/>
            <a:cs typeface="Arial" charset="0"/>
          </a:endParaRPr>
        </a:p>
      </xdr:txBody>
    </xdr:sp>
    <xdr:clientData/>
  </xdr:twoCellAnchor>
  <xdr:twoCellAnchor>
    <xdr:from>
      <xdr:col>1</xdr:col>
      <xdr:colOff>406133</xdr:colOff>
      <xdr:row>15</xdr:row>
      <xdr:rowOff>85444</xdr:rowOff>
    </xdr:from>
    <xdr:to>
      <xdr:col>1</xdr:col>
      <xdr:colOff>450008</xdr:colOff>
      <xdr:row>15</xdr:row>
      <xdr:rowOff>85444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CxnSpPr/>
      </xdr:nvCxnSpPr>
      <xdr:spPr>
        <a:xfrm>
          <a:off x="1091933" y="3657319"/>
          <a:ext cx="438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79162</xdr:colOff>
      <xdr:row>3</xdr:row>
      <xdr:rowOff>111767</xdr:rowOff>
    </xdr:from>
    <xdr:to>
      <xdr:col>1</xdr:col>
      <xdr:colOff>436952</xdr:colOff>
      <xdr:row>4</xdr:row>
      <xdr:rowOff>89086</xdr:rowOff>
    </xdr:to>
    <xdr:sp macro="" textlink="">
      <xdr:nvSpPr>
        <xdr:cNvPr id="21" name="テキスト ボックス 43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 txBox="1"/>
      </xdr:nvSpPr>
      <xdr:spPr>
        <a:xfrm>
          <a:off x="764962" y="826142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 b="1">
              <a:latin typeface="Arial" charset="0"/>
              <a:ea typeface="Arial" charset="0"/>
              <a:cs typeface="Arial" charset="0"/>
            </a:rPr>
            <a:t>100</a:t>
          </a:r>
          <a:endParaRPr lang="ja-JP" altLang="en-US" sz="800" b="1">
            <a:latin typeface="Arial" charset="0"/>
            <a:ea typeface="Arial" charset="0"/>
            <a:cs typeface="Arial" charset="0"/>
          </a:endParaRPr>
        </a:p>
      </xdr:txBody>
    </xdr:sp>
    <xdr:clientData/>
  </xdr:twoCellAnchor>
  <xdr:twoCellAnchor>
    <xdr:from>
      <xdr:col>1</xdr:col>
      <xdr:colOff>406133</xdr:colOff>
      <xdr:row>3</xdr:row>
      <xdr:rowOff>209315</xdr:rowOff>
    </xdr:from>
    <xdr:to>
      <xdr:col>1</xdr:col>
      <xdr:colOff>450008</xdr:colOff>
      <xdr:row>3</xdr:row>
      <xdr:rowOff>209315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CxnSpPr/>
      </xdr:nvCxnSpPr>
      <xdr:spPr>
        <a:xfrm>
          <a:off x="1091933" y="923690"/>
          <a:ext cx="438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122707</xdr:colOff>
      <xdr:row>4</xdr:row>
      <xdr:rowOff>95393</xdr:rowOff>
    </xdr:from>
    <xdr:to>
      <xdr:col>1</xdr:col>
      <xdr:colOff>422789</xdr:colOff>
      <xdr:row>5</xdr:row>
      <xdr:rowOff>72712</xdr:rowOff>
    </xdr:to>
    <xdr:sp macro="" textlink="">
      <xdr:nvSpPr>
        <xdr:cNvPr id="23" name="テキスト ボックス 45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 txBox="1"/>
      </xdr:nvSpPr>
      <xdr:spPr>
        <a:xfrm>
          <a:off x="808507" y="1047893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 b="1">
              <a:latin typeface="Arial" charset="0"/>
              <a:ea typeface="Arial" charset="0"/>
              <a:cs typeface="Arial" charset="0"/>
            </a:rPr>
            <a:t>75</a:t>
          </a:r>
          <a:endParaRPr lang="ja-JP" altLang="en-US" sz="800" b="1">
            <a:latin typeface="Arial" charset="0"/>
            <a:ea typeface="Arial" charset="0"/>
            <a:cs typeface="Arial" charset="0"/>
          </a:endParaRPr>
        </a:p>
      </xdr:txBody>
    </xdr:sp>
    <xdr:clientData/>
  </xdr:twoCellAnchor>
  <xdr:twoCellAnchor>
    <xdr:from>
      <xdr:col>1</xdr:col>
      <xdr:colOff>406133</xdr:colOff>
      <xdr:row>4</xdr:row>
      <xdr:rowOff>192941</xdr:rowOff>
    </xdr:from>
    <xdr:to>
      <xdr:col>1</xdr:col>
      <xdr:colOff>450008</xdr:colOff>
      <xdr:row>4</xdr:row>
      <xdr:rowOff>192941</xdr:rowOff>
    </xdr:to>
    <xdr:cxnSp macro="">
      <xdr:nvCxnSpPr>
        <xdr:cNvPr id="24" name="直線コネクタ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CxnSpPr/>
      </xdr:nvCxnSpPr>
      <xdr:spPr>
        <a:xfrm>
          <a:off x="1091933" y="1145441"/>
          <a:ext cx="438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79162</xdr:colOff>
      <xdr:row>2</xdr:row>
      <xdr:rowOff>154221</xdr:rowOff>
    </xdr:from>
    <xdr:to>
      <xdr:col>1</xdr:col>
      <xdr:colOff>436952</xdr:colOff>
      <xdr:row>3</xdr:row>
      <xdr:rowOff>131540</xdr:rowOff>
    </xdr:to>
    <xdr:sp macro="" textlink="">
      <xdr:nvSpPr>
        <xdr:cNvPr id="25" name="テキスト ボックス 47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 txBox="1"/>
      </xdr:nvSpPr>
      <xdr:spPr>
        <a:xfrm>
          <a:off x="764962" y="630471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 b="1">
              <a:latin typeface="Arial" charset="0"/>
              <a:ea typeface="Arial" charset="0"/>
              <a:cs typeface="Arial" charset="0"/>
            </a:rPr>
            <a:t>150</a:t>
          </a:r>
          <a:endParaRPr lang="ja-JP" altLang="en-US" sz="800" b="1">
            <a:latin typeface="Arial" charset="0"/>
            <a:ea typeface="Arial" charset="0"/>
            <a:cs typeface="Arial" charset="0"/>
          </a:endParaRPr>
        </a:p>
      </xdr:txBody>
    </xdr:sp>
    <xdr:clientData/>
  </xdr:twoCellAnchor>
  <xdr:twoCellAnchor>
    <xdr:from>
      <xdr:col>1</xdr:col>
      <xdr:colOff>406133</xdr:colOff>
      <xdr:row>3</xdr:row>
      <xdr:rowOff>13644</xdr:rowOff>
    </xdr:from>
    <xdr:to>
      <xdr:col>1</xdr:col>
      <xdr:colOff>450008</xdr:colOff>
      <xdr:row>3</xdr:row>
      <xdr:rowOff>13644</xdr:rowOff>
    </xdr:to>
    <xdr:cxnSp macro="">
      <xdr:nvCxnSpPr>
        <xdr:cNvPr id="26" name="直線コネクタ 25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CxnSpPr/>
      </xdr:nvCxnSpPr>
      <xdr:spPr>
        <a:xfrm>
          <a:off x="1091933" y="728019"/>
          <a:ext cx="438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74815</xdr:colOff>
      <xdr:row>1</xdr:row>
      <xdr:rowOff>230659</xdr:rowOff>
    </xdr:from>
    <xdr:to>
      <xdr:col>1</xdr:col>
      <xdr:colOff>432605</xdr:colOff>
      <xdr:row>2</xdr:row>
      <xdr:rowOff>207978</xdr:rowOff>
    </xdr:to>
    <xdr:sp macro="" textlink="">
      <xdr:nvSpPr>
        <xdr:cNvPr id="27" name="テキスト ボックス 51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 txBox="1"/>
      </xdr:nvSpPr>
      <xdr:spPr>
        <a:xfrm>
          <a:off x="760615" y="468784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 b="1">
              <a:latin typeface="Arial" charset="0"/>
              <a:ea typeface="Arial" charset="0"/>
              <a:cs typeface="Arial" charset="0"/>
            </a:rPr>
            <a:t>250</a:t>
          </a:r>
          <a:endParaRPr lang="ja-JP" altLang="en-US" sz="800" b="1">
            <a:latin typeface="Arial" charset="0"/>
            <a:ea typeface="Arial" charset="0"/>
            <a:cs typeface="Arial" charset="0"/>
          </a:endParaRPr>
        </a:p>
      </xdr:txBody>
    </xdr:sp>
    <xdr:clientData/>
  </xdr:twoCellAnchor>
  <xdr:twoCellAnchor>
    <xdr:from>
      <xdr:col>1</xdr:col>
      <xdr:colOff>401786</xdr:colOff>
      <xdr:row>2</xdr:row>
      <xdr:rowOff>90082</xdr:rowOff>
    </xdr:from>
    <xdr:to>
      <xdr:col>1</xdr:col>
      <xdr:colOff>445661</xdr:colOff>
      <xdr:row>2</xdr:row>
      <xdr:rowOff>90082</xdr:rowOff>
    </xdr:to>
    <xdr:cxnSp macro="">
      <xdr:nvCxnSpPr>
        <xdr:cNvPr id="28" name="直線コネクタ 27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CxnSpPr/>
      </xdr:nvCxnSpPr>
      <xdr:spPr>
        <a:xfrm>
          <a:off x="1087586" y="566332"/>
          <a:ext cx="438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650542</xdr:colOff>
      <xdr:row>2</xdr:row>
      <xdr:rowOff>21602</xdr:rowOff>
    </xdr:from>
    <xdr:to>
      <xdr:col>6</xdr:col>
      <xdr:colOff>562104</xdr:colOff>
      <xdr:row>6</xdr:row>
      <xdr:rowOff>142558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6342" y="497852"/>
          <a:ext cx="3340562" cy="1073456"/>
        </a:xfrm>
        <a:prstGeom prst="rect">
          <a:avLst/>
        </a:prstGeom>
      </xdr:spPr>
    </xdr:pic>
    <xdr:clientData/>
  </xdr:twoCellAnchor>
  <xdr:twoCellAnchor editAs="oneCell">
    <xdr:from>
      <xdr:col>1</xdr:col>
      <xdr:colOff>678605</xdr:colOff>
      <xdr:row>6</xdr:row>
      <xdr:rowOff>211757</xdr:rowOff>
    </xdr:from>
    <xdr:to>
      <xdr:col>6</xdr:col>
      <xdr:colOff>601752</xdr:colOff>
      <xdr:row>10</xdr:row>
      <xdr:rowOff>199357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64405" y="1640507"/>
          <a:ext cx="3352147" cy="940100"/>
        </a:xfrm>
        <a:prstGeom prst="rect">
          <a:avLst/>
        </a:prstGeom>
      </xdr:spPr>
    </xdr:pic>
    <xdr:clientData/>
  </xdr:twoCellAnchor>
  <xdr:twoCellAnchor editAs="oneCell">
    <xdr:from>
      <xdr:col>1</xdr:col>
      <xdr:colOff>602190</xdr:colOff>
      <xdr:row>11</xdr:row>
      <xdr:rowOff>178641</xdr:rowOff>
    </xdr:from>
    <xdr:to>
      <xdr:col>6</xdr:col>
      <xdr:colOff>601752</xdr:colOff>
      <xdr:row>15</xdr:row>
      <xdr:rowOff>10077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87990" y="2798016"/>
          <a:ext cx="3428562" cy="783936"/>
        </a:xfrm>
        <a:prstGeom prst="rect">
          <a:avLst/>
        </a:prstGeom>
      </xdr:spPr>
    </xdr:pic>
    <xdr:clientData/>
  </xdr:twoCellAnchor>
  <xdr:twoCellAnchor>
    <xdr:from>
      <xdr:col>1</xdr:col>
      <xdr:colOff>9525</xdr:colOff>
      <xdr:row>1</xdr:row>
      <xdr:rowOff>0</xdr:rowOff>
    </xdr:from>
    <xdr:to>
      <xdr:col>7</xdr:col>
      <xdr:colOff>25224</xdr:colOff>
      <xdr:row>15</xdr:row>
      <xdr:rowOff>237248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/>
      </xdr:nvSpPr>
      <xdr:spPr>
        <a:xfrm>
          <a:off x="695325" y="238125"/>
          <a:ext cx="4130499" cy="3570998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ja-JP" altLang="en-US" sz="1463"/>
        </a:p>
      </xdr:txBody>
    </xdr:sp>
    <xdr:clientData/>
  </xdr:twoCellAnchor>
  <xdr:twoCellAnchor>
    <xdr:from>
      <xdr:col>3</xdr:col>
      <xdr:colOff>306057</xdr:colOff>
      <xdr:row>1</xdr:row>
      <xdr:rowOff>16250</xdr:rowOff>
    </xdr:from>
    <xdr:to>
      <xdr:col>4</xdr:col>
      <xdr:colOff>678560</xdr:colOff>
      <xdr:row>2</xdr:row>
      <xdr:rowOff>8957</xdr:rowOff>
    </xdr:to>
    <xdr:sp macro="" textlink="">
      <xdr:nvSpPr>
        <xdr:cNvPr id="6" name="テキスト ボックス 74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 txBox="1"/>
      </xdr:nvSpPr>
      <xdr:spPr>
        <a:xfrm>
          <a:off x="2363457" y="254375"/>
          <a:ext cx="1058303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900" b="1">
              <a:latin typeface="Symbol" pitchFamily="2" charset="2"/>
              <a:cs typeface="Arial" panose="020B0604020202020204" pitchFamily="34" charset="0"/>
            </a:rPr>
            <a:t>a</a:t>
          </a:r>
          <a:r>
            <a:rPr lang="en-US" altLang="ja-JP" sz="900" b="1">
              <a:latin typeface="Arial" panose="020B0604020202020204" pitchFamily="34" charset="0"/>
              <a:cs typeface="Arial" panose="020B0604020202020204" pitchFamily="34" charset="0"/>
            </a:rPr>
            <a:t>-AGIA (SALL4)</a:t>
          </a:r>
          <a:endParaRPr lang="ja-JP" altLang="en-US" sz="9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359503</xdr:colOff>
      <xdr:row>2</xdr:row>
      <xdr:rowOff>97420</xdr:rowOff>
    </xdr:from>
    <xdr:to>
      <xdr:col>6</xdr:col>
      <xdr:colOff>549397</xdr:colOff>
      <xdr:row>4</xdr:row>
      <xdr:rowOff>206124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/>
      </xdr:nvSpPr>
      <xdr:spPr>
        <a:xfrm>
          <a:off x="1731103" y="573670"/>
          <a:ext cx="2933094" cy="584954"/>
        </a:xfrm>
        <a:prstGeom prst="rect">
          <a:avLst/>
        </a:prstGeom>
        <a:noFill/>
        <a:ln w="19050"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ja-JP" altLang="en-US" sz="1463"/>
        </a:p>
      </xdr:txBody>
    </xdr:sp>
    <xdr:clientData/>
  </xdr:twoCellAnchor>
  <xdr:twoCellAnchor>
    <xdr:from>
      <xdr:col>2</xdr:col>
      <xdr:colOff>359503</xdr:colOff>
      <xdr:row>7</xdr:row>
      <xdr:rowOff>224968</xdr:rowOff>
    </xdr:from>
    <xdr:to>
      <xdr:col>6</xdr:col>
      <xdr:colOff>592690</xdr:colOff>
      <xdr:row>9</xdr:row>
      <xdr:rowOff>160673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/>
      </xdr:nvSpPr>
      <xdr:spPr>
        <a:xfrm>
          <a:off x="1731103" y="1891843"/>
          <a:ext cx="2976387" cy="411955"/>
        </a:xfrm>
        <a:prstGeom prst="rect">
          <a:avLst/>
        </a:prstGeom>
        <a:noFill/>
        <a:ln w="19050"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ja-JP" altLang="en-US" sz="1463"/>
        </a:p>
      </xdr:txBody>
    </xdr:sp>
    <xdr:clientData/>
  </xdr:twoCellAnchor>
  <xdr:twoCellAnchor>
    <xdr:from>
      <xdr:col>2</xdr:col>
      <xdr:colOff>359503</xdr:colOff>
      <xdr:row>12</xdr:row>
      <xdr:rowOff>216577</xdr:rowOff>
    </xdr:from>
    <xdr:to>
      <xdr:col>6</xdr:col>
      <xdr:colOff>608823</xdr:colOff>
      <xdr:row>14</xdr:row>
      <xdr:rowOff>84132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/>
      </xdr:nvSpPr>
      <xdr:spPr>
        <a:xfrm>
          <a:off x="1731103" y="3074077"/>
          <a:ext cx="2992520" cy="343805"/>
        </a:xfrm>
        <a:prstGeom prst="rect">
          <a:avLst/>
        </a:prstGeom>
        <a:noFill/>
        <a:ln w="19050"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ja-JP" altLang="en-US" sz="1463"/>
        </a:p>
      </xdr:txBody>
    </xdr:sp>
    <xdr:clientData/>
  </xdr:twoCellAnchor>
  <xdr:twoCellAnchor>
    <xdr:from>
      <xdr:col>3</xdr:col>
      <xdr:colOff>309263</xdr:colOff>
      <xdr:row>7</xdr:row>
      <xdr:rowOff>7396</xdr:rowOff>
    </xdr:from>
    <xdr:to>
      <xdr:col>4</xdr:col>
      <xdr:colOff>675354</xdr:colOff>
      <xdr:row>8</xdr:row>
      <xdr:rowOff>103</xdr:rowOff>
    </xdr:to>
    <xdr:sp macro="" textlink="">
      <xdr:nvSpPr>
        <xdr:cNvPr id="10" name="テキスト ボックス 78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 txBox="1"/>
      </xdr:nvSpPr>
      <xdr:spPr>
        <a:xfrm>
          <a:off x="2366663" y="1674271"/>
          <a:ext cx="1051891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900" b="1">
              <a:latin typeface="Symbol" pitchFamily="2" charset="2"/>
              <a:cs typeface="Arial" panose="020B0604020202020204" pitchFamily="34" charset="0"/>
            </a:rPr>
            <a:t>a</a:t>
          </a:r>
          <a:r>
            <a:rPr lang="en-US" altLang="ja-JP" sz="900" b="1">
              <a:latin typeface="Arial" panose="020B0604020202020204" pitchFamily="34" charset="0"/>
              <a:cs typeface="Arial" panose="020B0604020202020204" pitchFamily="34" charset="0"/>
            </a:rPr>
            <a:t>-FLAG (CRBN)</a:t>
          </a:r>
          <a:endParaRPr lang="ja-JP" altLang="en-US" sz="9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479181</xdr:colOff>
      <xdr:row>11</xdr:row>
      <xdr:rowOff>195429</xdr:rowOff>
    </xdr:from>
    <xdr:to>
      <xdr:col>4</xdr:col>
      <xdr:colOff>505435</xdr:colOff>
      <xdr:row>12</xdr:row>
      <xdr:rowOff>188136</xdr:rowOff>
    </xdr:to>
    <xdr:sp macro="" textlink="">
      <xdr:nvSpPr>
        <xdr:cNvPr id="11" name="テキスト ボックス 79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 txBox="1"/>
      </xdr:nvSpPr>
      <xdr:spPr>
        <a:xfrm>
          <a:off x="2536581" y="2814804"/>
          <a:ext cx="712054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900" b="1">
              <a:latin typeface="Symbol" pitchFamily="2" charset="2"/>
              <a:cs typeface="Arial" panose="020B0604020202020204" pitchFamily="34" charset="0"/>
            </a:rPr>
            <a:t>a</a:t>
          </a:r>
          <a:r>
            <a:rPr lang="en-US" altLang="ja-JP" sz="900" b="1">
              <a:latin typeface="Arial" panose="020B0604020202020204" pitchFamily="34" charset="0"/>
              <a:cs typeface="Arial" panose="020B0604020202020204" pitchFamily="34" charset="0"/>
            </a:rPr>
            <a:t>-Tubulin</a:t>
          </a:r>
          <a:endParaRPr lang="ja-JP" altLang="en-US" sz="9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161043</xdr:colOff>
      <xdr:row>1</xdr:row>
      <xdr:rowOff>55726</xdr:rowOff>
    </xdr:from>
    <xdr:to>
      <xdr:col>1</xdr:col>
      <xdr:colOff>602189</xdr:colOff>
      <xdr:row>2</xdr:row>
      <xdr:rowOff>33045</xdr:rowOff>
    </xdr:to>
    <xdr:sp macro="" textlink="">
      <xdr:nvSpPr>
        <xdr:cNvPr id="12" name="テキスト ボックス 88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 txBox="1"/>
      </xdr:nvSpPr>
      <xdr:spPr>
        <a:xfrm>
          <a:off x="846843" y="293851"/>
          <a:ext cx="441146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 b="1">
              <a:latin typeface="Arial" charset="0"/>
              <a:ea typeface="Arial" charset="0"/>
              <a:cs typeface="Arial" charset="0"/>
            </a:rPr>
            <a:t>(kDa)</a:t>
          </a:r>
          <a:endParaRPr kumimoji="1" lang="ja-JP" altLang="en-US" sz="800" b="1">
            <a:latin typeface="Arial" charset="0"/>
            <a:ea typeface="Arial" charset="0"/>
            <a:cs typeface="Arial" charset="0"/>
          </a:endParaRPr>
        </a:p>
      </xdr:txBody>
    </xdr:sp>
    <xdr:clientData/>
  </xdr:twoCellAnchor>
  <xdr:twoCellAnchor>
    <xdr:from>
      <xdr:col>1</xdr:col>
      <xdr:colOff>245397</xdr:colOff>
      <xdr:row>6</xdr:row>
      <xdr:rowOff>1278</xdr:rowOff>
    </xdr:from>
    <xdr:to>
      <xdr:col>1</xdr:col>
      <xdr:colOff>545479</xdr:colOff>
      <xdr:row>6</xdr:row>
      <xdr:rowOff>216722</xdr:rowOff>
    </xdr:to>
    <xdr:sp macro="" textlink="">
      <xdr:nvSpPr>
        <xdr:cNvPr id="13" name="テキスト ボックス 89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 txBox="1"/>
      </xdr:nvSpPr>
      <xdr:spPr>
        <a:xfrm>
          <a:off x="931197" y="1430028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 b="1">
              <a:latin typeface="Arial" charset="0"/>
              <a:ea typeface="Arial" charset="0"/>
              <a:cs typeface="Arial" charset="0"/>
            </a:rPr>
            <a:t>50</a:t>
          </a:r>
          <a:endParaRPr lang="ja-JP" altLang="en-US" sz="800" b="1">
            <a:latin typeface="Arial" charset="0"/>
            <a:ea typeface="Arial" charset="0"/>
            <a:cs typeface="Arial" charset="0"/>
          </a:endParaRPr>
        </a:p>
      </xdr:txBody>
    </xdr:sp>
    <xdr:clientData/>
  </xdr:twoCellAnchor>
  <xdr:twoCellAnchor>
    <xdr:from>
      <xdr:col>1</xdr:col>
      <xdr:colOff>528823</xdr:colOff>
      <xdr:row>6</xdr:row>
      <xdr:rowOff>101430</xdr:rowOff>
    </xdr:from>
    <xdr:to>
      <xdr:col>1</xdr:col>
      <xdr:colOff>572698</xdr:colOff>
      <xdr:row>6</xdr:row>
      <xdr:rowOff>101430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CxnSpPr/>
      </xdr:nvCxnSpPr>
      <xdr:spPr>
        <a:xfrm>
          <a:off x="1214623" y="1530180"/>
          <a:ext cx="438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196947</xdr:colOff>
      <xdr:row>3</xdr:row>
      <xdr:rowOff>105757</xdr:rowOff>
    </xdr:from>
    <xdr:to>
      <xdr:col>1</xdr:col>
      <xdr:colOff>554737</xdr:colOff>
      <xdr:row>4</xdr:row>
      <xdr:rowOff>83076</xdr:rowOff>
    </xdr:to>
    <xdr:sp macro="" textlink="">
      <xdr:nvSpPr>
        <xdr:cNvPr id="15" name="テキスト ボックス 91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 txBox="1"/>
      </xdr:nvSpPr>
      <xdr:spPr>
        <a:xfrm>
          <a:off x="882747" y="820132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 b="1">
              <a:latin typeface="Arial" charset="0"/>
              <a:ea typeface="Arial" charset="0"/>
              <a:cs typeface="Arial" charset="0"/>
            </a:rPr>
            <a:t>100</a:t>
          </a:r>
          <a:endParaRPr lang="ja-JP" altLang="en-US" sz="800" b="1">
            <a:latin typeface="Arial" charset="0"/>
            <a:ea typeface="Arial" charset="0"/>
            <a:cs typeface="Arial" charset="0"/>
          </a:endParaRPr>
        </a:p>
      </xdr:txBody>
    </xdr:sp>
    <xdr:clientData/>
  </xdr:twoCellAnchor>
  <xdr:twoCellAnchor>
    <xdr:from>
      <xdr:col>1</xdr:col>
      <xdr:colOff>523918</xdr:colOff>
      <xdr:row>3</xdr:row>
      <xdr:rowOff>203305</xdr:rowOff>
    </xdr:from>
    <xdr:to>
      <xdr:col>1</xdr:col>
      <xdr:colOff>567793</xdr:colOff>
      <xdr:row>3</xdr:row>
      <xdr:rowOff>203305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CxnSpPr/>
      </xdr:nvCxnSpPr>
      <xdr:spPr>
        <a:xfrm>
          <a:off x="1209718" y="917680"/>
          <a:ext cx="438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240492</xdr:colOff>
      <xdr:row>4</xdr:row>
      <xdr:rowOff>49339</xdr:rowOff>
    </xdr:from>
    <xdr:to>
      <xdr:col>1</xdr:col>
      <xdr:colOff>540574</xdr:colOff>
      <xdr:row>5</xdr:row>
      <xdr:rowOff>26658</xdr:rowOff>
    </xdr:to>
    <xdr:sp macro="" textlink="">
      <xdr:nvSpPr>
        <xdr:cNvPr id="17" name="テキスト ボックス 93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SpPr txBox="1"/>
      </xdr:nvSpPr>
      <xdr:spPr>
        <a:xfrm>
          <a:off x="926292" y="1001839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 b="1">
              <a:latin typeface="Arial" charset="0"/>
              <a:ea typeface="Arial" charset="0"/>
              <a:cs typeface="Arial" charset="0"/>
            </a:rPr>
            <a:t>75</a:t>
          </a:r>
          <a:endParaRPr lang="ja-JP" altLang="en-US" sz="800" b="1">
            <a:latin typeface="Arial" charset="0"/>
            <a:ea typeface="Arial" charset="0"/>
            <a:cs typeface="Arial" charset="0"/>
          </a:endParaRPr>
        </a:p>
      </xdr:txBody>
    </xdr:sp>
    <xdr:clientData/>
  </xdr:twoCellAnchor>
  <xdr:twoCellAnchor>
    <xdr:from>
      <xdr:col>1</xdr:col>
      <xdr:colOff>523918</xdr:colOff>
      <xdr:row>4</xdr:row>
      <xdr:rowOff>146887</xdr:rowOff>
    </xdr:from>
    <xdr:to>
      <xdr:col>1</xdr:col>
      <xdr:colOff>567793</xdr:colOff>
      <xdr:row>4</xdr:row>
      <xdr:rowOff>146887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CxnSpPr/>
      </xdr:nvCxnSpPr>
      <xdr:spPr>
        <a:xfrm>
          <a:off x="1209718" y="1099387"/>
          <a:ext cx="438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196947</xdr:colOff>
      <xdr:row>2</xdr:row>
      <xdr:rowOff>161559</xdr:rowOff>
    </xdr:from>
    <xdr:to>
      <xdr:col>1</xdr:col>
      <xdr:colOff>554737</xdr:colOff>
      <xdr:row>3</xdr:row>
      <xdr:rowOff>138878</xdr:rowOff>
    </xdr:to>
    <xdr:sp macro="" textlink="">
      <xdr:nvSpPr>
        <xdr:cNvPr id="19" name="テキスト ボックス 95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SpPr txBox="1"/>
      </xdr:nvSpPr>
      <xdr:spPr>
        <a:xfrm>
          <a:off x="882747" y="637809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 b="1">
              <a:latin typeface="Arial" charset="0"/>
              <a:ea typeface="Arial" charset="0"/>
              <a:cs typeface="Arial" charset="0"/>
            </a:rPr>
            <a:t>150</a:t>
          </a:r>
          <a:endParaRPr lang="ja-JP" altLang="en-US" sz="800" b="1">
            <a:latin typeface="Arial" charset="0"/>
            <a:ea typeface="Arial" charset="0"/>
            <a:cs typeface="Arial" charset="0"/>
          </a:endParaRPr>
        </a:p>
      </xdr:txBody>
    </xdr:sp>
    <xdr:clientData/>
  </xdr:twoCellAnchor>
  <xdr:twoCellAnchor>
    <xdr:from>
      <xdr:col>1</xdr:col>
      <xdr:colOff>523918</xdr:colOff>
      <xdr:row>3</xdr:row>
      <xdr:rowOff>20982</xdr:rowOff>
    </xdr:from>
    <xdr:to>
      <xdr:col>1</xdr:col>
      <xdr:colOff>567793</xdr:colOff>
      <xdr:row>3</xdr:row>
      <xdr:rowOff>20982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CxnSpPr/>
      </xdr:nvCxnSpPr>
      <xdr:spPr>
        <a:xfrm>
          <a:off x="1209718" y="735357"/>
          <a:ext cx="438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192600</xdr:colOff>
      <xdr:row>1</xdr:row>
      <xdr:rowOff>237997</xdr:rowOff>
    </xdr:from>
    <xdr:to>
      <xdr:col>1</xdr:col>
      <xdr:colOff>550390</xdr:colOff>
      <xdr:row>2</xdr:row>
      <xdr:rowOff>215316</xdr:rowOff>
    </xdr:to>
    <xdr:sp macro="" textlink="">
      <xdr:nvSpPr>
        <xdr:cNvPr id="21" name="テキスト ボックス 97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SpPr txBox="1"/>
      </xdr:nvSpPr>
      <xdr:spPr>
        <a:xfrm>
          <a:off x="878400" y="476122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 b="1">
              <a:latin typeface="Arial" charset="0"/>
              <a:ea typeface="Arial" charset="0"/>
              <a:cs typeface="Arial" charset="0"/>
            </a:rPr>
            <a:t>250</a:t>
          </a:r>
          <a:endParaRPr lang="ja-JP" altLang="en-US" sz="800" b="1">
            <a:latin typeface="Arial" charset="0"/>
            <a:ea typeface="Arial" charset="0"/>
            <a:cs typeface="Arial" charset="0"/>
          </a:endParaRPr>
        </a:p>
      </xdr:txBody>
    </xdr:sp>
    <xdr:clientData/>
  </xdr:twoCellAnchor>
  <xdr:twoCellAnchor>
    <xdr:from>
      <xdr:col>1</xdr:col>
      <xdr:colOff>519571</xdr:colOff>
      <xdr:row>2</xdr:row>
      <xdr:rowOff>97420</xdr:rowOff>
    </xdr:from>
    <xdr:to>
      <xdr:col>1</xdr:col>
      <xdr:colOff>563446</xdr:colOff>
      <xdr:row>2</xdr:row>
      <xdr:rowOff>97420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CxnSpPr/>
      </xdr:nvCxnSpPr>
      <xdr:spPr>
        <a:xfrm>
          <a:off x="1205371" y="573670"/>
          <a:ext cx="438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257906</xdr:colOff>
      <xdr:row>9</xdr:row>
      <xdr:rowOff>14891</xdr:rowOff>
    </xdr:from>
    <xdr:to>
      <xdr:col>1</xdr:col>
      <xdr:colOff>557988</xdr:colOff>
      <xdr:row>9</xdr:row>
      <xdr:rowOff>230335</xdr:rowOff>
    </xdr:to>
    <xdr:sp macro="" textlink="">
      <xdr:nvSpPr>
        <xdr:cNvPr id="23" name="テキスト ボックス 99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SpPr txBox="1"/>
      </xdr:nvSpPr>
      <xdr:spPr>
        <a:xfrm>
          <a:off x="943706" y="2158016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 b="1">
              <a:latin typeface="Arial" charset="0"/>
              <a:ea typeface="Arial" charset="0"/>
              <a:cs typeface="Arial" charset="0"/>
            </a:rPr>
            <a:t>50</a:t>
          </a:r>
          <a:endParaRPr lang="ja-JP" altLang="en-US" sz="800" b="1">
            <a:latin typeface="Arial" charset="0"/>
            <a:ea typeface="Arial" charset="0"/>
            <a:cs typeface="Arial" charset="0"/>
          </a:endParaRPr>
        </a:p>
      </xdr:txBody>
    </xdr:sp>
    <xdr:clientData/>
  </xdr:twoCellAnchor>
  <xdr:twoCellAnchor>
    <xdr:from>
      <xdr:col>1</xdr:col>
      <xdr:colOff>541332</xdr:colOff>
      <xdr:row>9</xdr:row>
      <xdr:rowOff>115043</xdr:rowOff>
    </xdr:from>
    <xdr:to>
      <xdr:col>1</xdr:col>
      <xdr:colOff>585207</xdr:colOff>
      <xdr:row>9</xdr:row>
      <xdr:rowOff>115043</xdr:rowOff>
    </xdr:to>
    <xdr:cxnSp macro="">
      <xdr:nvCxnSpPr>
        <xdr:cNvPr id="24" name="直線コネクタ 23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CxnSpPr/>
      </xdr:nvCxnSpPr>
      <xdr:spPr>
        <a:xfrm>
          <a:off x="1227132" y="2258168"/>
          <a:ext cx="438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253001</xdr:colOff>
      <xdr:row>7</xdr:row>
      <xdr:rowOff>96322</xdr:rowOff>
    </xdr:from>
    <xdr:to>
      <xdr:col>1</xdr:col>
      <xdr:colOff>553083</xdr:colOff>
      <xdr:row>8</xdr:row>
      <xdr:rowOff>73641</xdr:rowOff>
    </xdr:to>
    <xdr:sp macro="" textlink="">
      <xdr:nvSpPr>
        <xdr:cNvPr id="25" name="テキスト ボックス 101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SpPr txBox="1"/>
      </xdr:nvSpPr>
      <xdr:spPr>
        <a:xfrm>
          <a:off x="938801" y="1763197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 b="1">
              <a:latin typeface="Arial" charset="0"/>
              <a:ea typeface="Arial" charset="0"/>
              <a:cs typeface="Arial" charset="0"/>
            </a:rPr>
            <a:t>75</a:t>
          </a:r>
          <a:endParaRPr lang="ja-JP" altLang="en-US" sz="800" b="1">
            <a:latin typeface="Arial" charset="0"/>
            <a:ea typeface="Arial" charset="0"/>
            <a:cs typeface="Arial" charset="0"/>
          </a:endParaRPr>
        </a:p>
      </xdr:txBody>
    </xdr:sp>
    <xdr:clientData/>
  </xdr:twoCellAnchor>
  <xdr:twoCellAnchor>
    <xdr:from>
      <xdr:col>1</xdr:col>
      <xdr:colOff>536427</xdr:colOff>
      <xdr:row>7</xdr:row>
      <xdr:rowOff>193870</xdr:rowOff>
    </xdr:from>
    <xdr:to>
      <xdr:col>1</xdr:col>
      <xdr:colOff>580302</xdr:colOff>
      <xdr:row>7</xdr:row>
      <xdr:rowOff>193870</xdr:rowOff>
    </xdr:to>
    <xdr:cxnSp macro="">
      <xdr:nvCxnSpPr>
        <xdr:cNvPr id="26" name="直線コネクタ 25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CxnSpPr/>
      </xdr:nvCxnSpPr>
      <xdr:spPr>
        <a:xfrm>
          <a:off x="1222227" y="1860745"/>
          <a:ext cx="438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210554</xdr:colOff>
      <xdr:row>6</xdr:row>
      <xdr:rowOff>177544</xdr:rowOff>
    </xdr:from>
    <xdr:to>
      <xdr:col>1</xdr:col>
      <xdr:colOff>568344</xdr:colOff>
      <xdr:row>7</xdr:row>
      <xdr:rowOff>154863</xdr:rowOff>
    </xdr:to>
    <xdr:sp macro="" textlink="">
      <xdr:nvSpPr>
        <xdr:cNvPr id="27" name="テキスト ボックス 103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SpPr txBox="1"/>
      </xdr:nvSpPr>
      <xdr:spPr>
        <a:xfrm>
          <a:off x="896354" y="1606294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 b="1">
              <a:latin typeface="Arial" charset="0"/>
              <a:ea typeface="Arial" charset="0"/>
              <a:cs typeface="Arial" charset="0"/>
            </a:rPr>
            <a:t>100</a:t>
          </a:r>
          <a:endParaRPr lang="ja-JP" altLang="en-US" sz="800" b="1">
            <a:latin typeface="Arial" charset="0"/>
            <a:ea typeface="Arial" charset="0"/>
            <a:cs typeface="Arial" charset="0"/>
          </a:endParaRPr>
        </a:p>
      </xdr:txBody>
    </xdr:sp>
    <xdr:clientData/>
  </xdr:twoCellAnchor>
  <xdr:twoCellAnchor>
    <xdr:from>
      <xdr:col>1</xdr:col>
      <xdr:colOff>537525</xdr:colOff>
      <xdr:row>7</xdr:row>
      <xdr:rowOff>36967</xdr:rowOff>
    </xdr:from>
    <xdr:to>
      <xdr:col>1</xdr:col>
      <xdr:colOff>581400</xdr:colOff>
      <xdr:row>7</xdr:row>
      <xdr:rowOff>36967</xdr:rowOff>
    </xdr:to>
    <xdr:cxnSp macro="">
      <xdr:nvCxnSpPr>
        <xdr:cNvPr id="28" name="直線コネクタ 27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CxnSpPr/>
      </xdr:nvCxnSpPr>
      <xdr:spPr>
        <a:xfrm>
          <a:off x="1223325" y="1703842"/>
          <a:ext cx="438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255391</xdr:colOff>
      <xdr:row>10</xdr:row>
      <xdr:rowOff>62094</xdr:rowOff>
    </xdr:from>
    <xdr:to>
      <xdr:col>1</xdr:col>
      <xdr:colOff>555473</xdr:colOff>
      <xdr:row>11</xdr:row>
      <xdr:rowOff>39413</xdr:rowOff>
    </xdr:to>
    <xdr:sp macro="" textlink="">
      <xdr:nvSpPr>
        <xdr:cNvPr id="29" name="テキスト ボックス 105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SpPr txBox="1"/>
      </xdr:nvSpPr>
      <xdr:spPr>
        <a:xfrm>
          <a:off x="941191" y="2443344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 b="1">
              <a:latin typeface="Arial" charset="0"/>
              <a:ea typeface="Arial" charset="0"/>
              <a:cs typeface="Arial" charset="0"/>
            </a:rPr>
            <a:t>37</a:t>
          </a:r>
          <a:endParaRPr lang="ja-JP" altLang="en-US" sz="800" b="1">
            <a:latin typeface="Arial" charset="0"/>
            <a:ea typeface="Arial" charset="0"/>
            <a:cs typeface="Arial" charset="0"/>
          </a:endParaRPr>
        </a:p>
      </xdr:txBody>
    </xdr:sp>
    <xdr:clientData/>
  </xdr:twoCellAnchor>
  <xdr:twoCellAnchor>
    <xdr:from>
      <xdr:col>1</xdr:col>
      <xdr:colOff>538817</xdr:colOff>
      <xdr:row>10</xdr:row>
      <xdr:rowOff>162246</xdr:rowOff>
    </xdr:from>
    <xdr:to>
      <xdr:col>1</xdr:col>
      <xdr:colOff>582692</xdr:colOff>
      <xdr:row>10</xdr:row>
      <xdr:rowOff>162246</xdr:rowOff>
    </xdr:to>
    <xdr:cxnSp macro="">
      <xdr:nvCxnSpPr>
        <xdr:cNvPr id="30" name="直線コネクタ 29">
          <a:extLst>
            <a:ext uri="{FF2B5EF4-FFF2-40B4-BE49-F238E27FC236}">
              <a16:creationId xmlns:a16="http://schemas.microsoft.com/office/drawing/2014/main" id="{00000000-0008-0000-0500-00001E000000}"/>
            </a:ext>
          </a:extLst>
        </xdr:cNvPr>
        <xdr:cNvCxnSpPr/>
      </xdr:nvCxnSpPr>
      <xdr:spPr>
        <a:xfrm>
          <a:off x="1224617" y="2543496"/>
          <a:ext cx="438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256262</xdr:colOff>
      <xdr:row>13</xdr:row>
      <xdr:rowOff>42093</xdr:rowOff>
    </xdr:from>
    <xdr:to>
      <xdr:col>1</xdr:col>
      <xdr:colOff>556344</xdr:colOff>
      <xdr:row>14</xdr:row>
      <xdr:rowOff>19412</xdr:rowOff>
    </xdr:to>
    <xdr:sp macro="" textlink="">
      <xdr:nvSpPr>
        <xdr:cNvPr id="31" name="テキスト ボックス 107"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SpPr txBox="1"/>
      </xdr:nvSpPr>
      <xdr:spPr>
        <a:xfrm>
          <a:off x="942062" y="3137718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 b="1">
              <a:latin typeface="Arial" charset="0"/>
              <a:ea typeface="Arial" charset="0"/>
              <a:cs typeface="Arial" charset="0"/>
            </a:rPr>
            <a:t>50</a:t>
          </a:r>
          <a:endParaRPr lang="ja-JP" altLang="en-US" sz="800" b="1">
            <a:latin typeface="Arial" charset="0"/>
            <a:ea typeface="Arial" charset="0"/>
            <a:cs typeface="Arial" charset="0"/>
          </a:endParaRPr>
        </a:p>
      </xdr:txBody>
    </xdr:sp>
    <xdr:clientData/>
  </xdr:twoCellAnchor>
  <xdr:twoCellAnchor>
    <xdr:from>
      <xdr:col>1</xdr:col>
      <xdr:colOff>539688</xdr:colOff>
      <xdr:row>13</xdr:row>
      <xdr:rowOff>142245</xdr:rowOff>
    </xdr:from>
    <xdr:to>
      <xdr:col>1</xdr:col>
      <xdr:colOff>583563</xdr:colOff>
      <xdr:row>13</xdr:row>
      <xdr:rowOff>142245</xdr:rowOff>
    </xdr:to>
    <xdr:cxnSp macro="">
      <xdr:nvCxnSpPr>
        <xdr:cNvPr id="32" name="直線コネクタ 31">
          <a:extLst>
            <a:ext uri="{FF2B5EF4-FFF2-40B4-BE49-F238E27FC236}">
              <a16:creationId xmlns:a16="http://schemas.microsoft.com/office/drawing/2014/main" id="{00000000-0008-0000-0500-000020000000}"/>
            </a:ext>
          </a:extLst>
        </xdr:cNvPr>
        <xdr:cNvCxnSpPr/>
      </xdr:nvCxnSpPr>
      <xdr:spPr>
        <a:xfrm>
          <a:off x="1225488" y="3237870"/>
          <a:ext cx="438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251357</xdr:colOff>
      <xdr:row>11</xdr:row>
      <xdr:rowOff>123524</xdr:rowOff>
    </xdr:from>
    <xdr:to>
      <xdr:col>1</xdr:col>
      <xdr:colOff>551439</xdr:colOff>
      <xdr:row>12</xdr:row>
      <xdr:rowOff>100843</xdr:rowOff>
    </xdr:to>
    <xdr:sp macro="" textlink="">
      <xdr:nvSpPr>
        <xdr:cNvPr id="33" name="テキスト ボックス 109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SpPr txBox="1"/>
      </xdr:nvSpPr>
      <xdr:spPr>
        <a:xfrm>
          <a:off x="937157" y="2742899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 b="1">
              <a:latin typeface="Arial" charset="0"/>
              <a:ea typeface="Arial" charset="0"/>
              <a:cs typeface="Arial" charset="0"/>
            </a:rPr>
            <a:t>75</a:t>
          </a:r>
          <a:endParaRPr lang="ja-JP" altLang="en-US" sz="800" b="1">
            <a:latin typeface="Arial" charset="0"/>
            <a:ea typeface="Arial" charset="0"/>
            <a:cs typeface="Arial" charset="0"/>
          </a:endParaRPr>
        </a:p>
      </xdr:txBody>
    </xdr:sp>
    <xdr:clientData/>
  </xdr:twoCellAnchor>
  <xdr:twoCellAnchor>
    <xdr:from>
      <xdr:col>1</xdr:col>
      <xdr:colOff>534783</xdr:colOff>
      <xdr:row>11</xdr:row>
      <xdr:rowOff>221072</xdr:rowOff>
    </xdr:from>
    <xdr:to>
      <xdr:col>1</xdr:col>
      <xdr:colOff>578658</xdr:colOff>
      <xdr:row>11</xdr:row>
      <xdr:rowOff>221072</xdr:rowOff>
    </xdr:to>
    <xdr:cxnSp macro="">
      <xdr:nvCxnSpPr>
        <xdr:cNvPr id="34" name="直線コネクタ 33">
          <a:extLst>
            <a:ext uri="{FF2B5EF4-FFF2-40B4-BE49-F238E27FC236}">
              <a16:creationId xmlns:a16="http://schemas.microsoft.com/office/drawing/2014/main" id="{00000000-0008-0000-0500-000022000000}"/>
            </a:ext>
          </a:extLst>
        </xdr:cNvPr>
        <xdr:cNvCxnSpPr/>
      </xdr:nvCxnSpPr>
      <xdr:spPr>
        <a:xfrm>
          <a:off x="1220583" y="2840447"/>
          <a:ext cx="438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253747</xdr:colOff>
      <xdr:row>14</xdr:row>
      <xdr:rowOff>89296</xdr:rowOff>
    </xdr:from>
    <xdr:to>
      <xdr:col>1</xdr:col>
      <xdr:colOff>553829</xdr:colOff>
      <xdr:row>15</xdr:row>
      <xdr:rowOff>66615</xdr:rowOff>
    </xdr:to>
    <xdr:sp macro="" textlink="">
      <xdr:nvSpPr>
        <xdr:cNvPr id="35" name="テキスト ボックス 111">
          <a:extLst>
            <a:ext uri="{FF2B5EF4-FFF2-40B4-BE49-F238E27FC236}">
              <a16:creationId xmlns:a16="http://schemas.microsoft.com/office/drawing/2014/main" id="{00000000-0008-0000-0500-000023000000}"/>
            </a:ext>
          </a:extLst>
        </xdr:cNvPr>
        <xdr:cNvSpPr txBox="1"/>
      </xdr:nvSpPr>
      <xdr:spPr>
        <a:xfrm>
          <a:off x="939547" y="3423046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 b="1">
              <a:latin typeface="Arial" charset="0"/>
              <a:ea typeface="Arial" charset="0"/>
              <a:cs typeface="Arial" charset="0"/>
            </a:rPr>
            <a:t>37</a:t>
          </a:r>
          <a:endParaRPr lang="ja-JP" altLang="en-US" sz="800" b="1">
            <a:latin typeface="Arial" charset="0"/>
            <a:ea typeface="Arial" charset="0"/>
            <a:cs typeface="Arial" charset="0"/>
          </a:endParaRPr>
        </a:p>
      </xdr:txBody>
    </xdr:sp>
    <xdr:clientData/>
  </xdr:twoCellAnchor>
  <xdr:twoCellAnchor>
    <xdr:from>
      <xdr:col>1</xdr:col>
      <xdr:colOff>537173</xdr:colOff>
      <xdr:row>14</xdr:row>
      <xdr:rowOff>189448</xdr:rowOff>
    </xdr:from>
    <xdr:to>
      <xdr:col>1</xdr:col>
      <xdr:colOff>581048</xdr:colOff>
      <xdr:row>14</xdr:row>
      <xdr:rowOff>189448</xdr:rowOff>
    </xdr:to>
    <xdr:cxnSp macro="">
      <xdr:nvCxnSpPr>
        <xdr:cNvPr id="36" name="直線コネクタ 35">
          <a:extLst>
            <a:ext uri="{FF2B5EF4-FFF2-40B4-BE49-F238E27FC236}">
              <a16:creationId xmlns:a16="http://schemas.microsoft.com/office/drawing/2014/main" id="{00000000-0008-0000-0500-000024000000}"/>
            </a:ext>
          </a:extLst>
        </xdr:cNvPr>
        <xdr:cNvCxnSpPr/>
      </xdr:nvCxnSpPr>
      <xdr:spPr>
        <a:xfrm>
          <a:off x="1222973" y="3523198"/>
          <a:ext cx="438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11838</xdr:colOff>
      <xdr:row>2</xdr:row>
      <xdr:rowOff>186365</xdr:rowOff>
    </xdr:from>
    <xdr:to>
      <xdr:col>6</xdr:col>
      <xdr:colOff>488264</xdr:colOff>
      <xdr:row>6</xdr:row>
      <xdr:rowOff>197344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83438" y="662615"/>
          <a:ext cx="3219626" cy="963479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</xdr:col>
      <xdr:colOff>598450</xdr:colOff>
      <xdr:row>7</xdr:row>
      <xdr:rowOff>141707</xdr:rowOff>
    </xdr:from>
    <xdr:to>
      <xdr:col>6</xdr:col>
      <xdr:colOff>494851</xdr:colOff>
      <xdr:row>10</xdr:row>
      <xdr:rowOff>233885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84250" y="1808582"/>
          <a:ext cx="3325401" cy="806553"/>
        </a:xfrm>
        <a:prstGeom prst="rect">
          <a:avLst/>
        </a:prstGeom>
      </xdr:spPr>
    </xdr:pic>
    <xdr:clientData/>
  </xdr:twoCellAnchor>
  <xdr:twoCellAnchor editAs="oneCell">
    <xdr:from>
      <xdr:col>1</xdr:col>
      <xdr:colOff>598450</xdr:colOff>
      <xdr:row>11</xdr:row>
      <xdr:rowOff>158387</xdr:rowOff>
    </xdr:from>
    <xdr:to>
      <xdr:col>6</xdr:col>
      <xdr:colOff>494851</xdr:colOff>
      <xdr:row>15</xdr:row>
      <xdr:rowOff>143195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9778"/>
        <a:stretch/>
      </xdr:blipFill>
      <xdr:spPr>
        <a:xfrm>
          <a:off x="1284250" y="2777762"/>
          <a:ext cx="3325401" cy="937308"/>
        </a:xfrm>
        <a:prstGeom prst="rect">
          <a:avLst/>
        </a:prstGeom>
      </xdr:spPr>
    </xdr:pic>
    <xdr:clientData/>
  </xdr:twoCellAnchor>
  <xdr:twoCellAnchor>
    <xdr:from>
      <xdr:col>1</xdr:col>
      <xdr:colOff>9525</xdr:colOff>
      <xdr:row>1</xdr:row>
      <xdr:rowOff>9525</xdr:rowOff>
    </xdr:from>
    <xdr:to>
      <xdr:col>7</xdr:col>
      <xdr:colOff>25224</xdr:colOff>
      <xdr:row>16</xdr:row>
      <xdr:rowOff>33651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/>
      </xdr:nvSpPr>
      <xdr:spPr>
        <a:xfrm>
          <a:off x="695325" y="247650"/>
          <a:ext cx="4130499" cy="3596001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ja-JP" altLang="en-US" sz="1463"/>
        </a:p>
      </xdr:txBody>
    </xdr:sp>
    <xdr:clientData/>
  </xdr:twoCellAnchor>
  <xdr:twoCellAnchor>
    <xdr:from>
      <xdr:col>3</xdr:col>
      <xdr:colOff>430547</xdr:colOff>
      <xdr:row>1</xdr:row>
      <xdr:rowOff>50778</xdr:rowOff>
    </xdr:from>
    <xdr:to>
      <xdr:col>5</xdr:col>
      <xdr:colOff>72366</xdr:colOff>
      <xdr:row>2</xdr:row>
      <xdr:rowOff>43485</xdr:rowOff>
    </xdr:to>
    <xdr:sp macro="" textlink="">
      <xdr:nvSpPr>
        <xdr:cNvPr id="6" name="テキスト ボックス 5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2487947" y="288903"/>
          <a:ext cx="1013419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900" b="1">
              <a:latin typeface="Symbol" pitchFamily="2" charset="2"/>
              <a:cs typeface="Arial" panose="020B0604020202020204" pitchFamily="34" charset="0"/>
            </a:rPr>
            <a:t>a</a:t>
          </a:r>
          <a:r>
            <a:rPr lang="en-US" altLang="ja-JP" sz="900" b="1">
              <a:latin typeface="Arial" panose="020B0604020202020204" pitchFamily="34" charset="0"/>
              <a:cs typeface="Arial" panose="020B0604020202020204" pitchFamily="34" charset="0"/>
            </a:rPr>
            <a:t>-AGIA (IKZF1)</a:t>
          </a:r>
          <a:endParaRPr lang="ja-JP" altLang="en-US" sz="9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115616</xdr:colOff>
      <xdr:row>13</xdr:row>
      <xdr:rowOff>148131</xdr:rowOff>
    </xdr:from>
    <xdr:to>
      <xdr:col>1</xdr:col>
      <xdr:colOff>415698</xdr:colOff>
      <xdr:row>14</xdr:row>
      <xdr:rowOff>125450</xdr:rowOff>
    </xdr:to>
    <xdr:sp macro="" textlink="">
      <xdr:nvSpPr>
        <xdr:cNvPr id="7" name="テキスト ボックス 5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801416" y="3243756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 b="1">
              <a:latin typeface="Arial" charset="0"/>
              <a:ea typeface="Arial" charset="0"/>
              <a:cs typeface="Arial" charset="0"/>
            </a:rPr>
            <a:t>50</a:t>
          </a:r>
          <a:endParaRPr lang="ja-JP" altLang="en-US" sz="800" b="1">
            <a:latin typeface="Arial" charset="0"/>
            <a:ea typeface="Arial" charset="0"/>
            <a:cs typeface="Arial" charset="0"/>
          </a:endParaRPr>
        </a:p>
      </xdr:txBody>
    </xdr:sp>
    <xdr:clientData/>
  </xdr:twoCellAnchor>
  <xdr:twoCellAnchor>
    <xdr:from>
      <xdr:col>1</xdr:col>
      <xdr:colOff>399042</xdr:colOff>
      <xdr:row>13</xdr:row>
      <xdr:rowOff>228261</xdr:rowOff>
    </xdr:from>
    <xdr:to>
      <xdr:col>1</xdr:col>
      <xdr:colOff>442917</xdr:colOff>
      <xdr:row>13</xdr:row>
      <xdr:rowOff>228261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CxnSpPr/>
      </xdr:nvCxnSpPr>
      <xdr:spPr>
        <a:xfrm>
          <a:off x="1084842" y="3323886"/>
          <a:ext cx="438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115616</xdr:colOff>
      <xdr:row>9</xdr:row>
      <xdr:rowOff>151642</xdr:rowOff>
    </xdr:from>
    <xdr:to>
      <xdr:col>1</xdr:col>
      <xdr:colOff>415698</xdr:colOff>
      <xdr:row>10</xdr:row>
      <xdr:rowOff>128961</xdr:rowOff>
    </xdr:to>
    <xdr:sp macro="" textlink="">
      <xdr:nvSpPr>
        <xdr:cNvPr id="9" name="テキスト ボックス 5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801416" y="2294767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 b="1">
              <a:latin typeface="Arial" charset="0"/>
              <a:ea typeface="Arial" charset="0"/>
              <a:cs typeface="Arial" charset="0"/>
            </a:rPr>
            <a:t>50</a:t>
          </a:r>
          <a:endParaRPr lang="ja-JP" altLang="en-US" sz="800" b="1">
            <a:latin typeface="Arial" charset="0"/>
            <a:ea typeface="Arial" charset="0"/>
            <a:cs typeface="Arial" charset="0"/>
          </a:endParaRPr>
        </a:p>
      </xdr:txBody>
    </xdr:sp>
    <xdr:clientData/>
  </xdr:twoCellAnchor>
  <xdr:twoCellAnchor>
    <xdr:from>
      <xdr:col>1</xdr:col>
      <xdr:colOff>399042</xdr:colOff>
      <xdr:row>9</xdr:row>
      <xdr:rowOff>231772</xdr:rowOff>
    </xdr:from>
    <xdr:to>
      <xdr:col>1</xdr:col>
      <xdr:colOff>442917</xdr:colOff>
      <xdr:row>9</xdr:row>
      <xdr:rowOff>231772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CxnSpPr/>
      </xdr:nvCxnSpPr>
      <xdr:spPr>
        <a:xfrm>
          <a:off x="1084842" y="2374897"/>
          <a:ext cx="438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115616</xdr:colOff>
      <xdr:row>15</xdr:row>
      <xdr:rowOff>408</xdr:rowOff>
    </xdr:from>
    <xdr:to>
      <xdr:col>1</xdr:col>
      <xdr:colOff>415698</xdr:colOff>
      <xdr:row>15</xdr:row>
      <xdr:rowOff>215852</xdr:rowOff>
    </xdr:to>
    <xdr:sp macro="" textlink="">
      <xdr:nvSpPr>
        <xdr:cNvPr id="11" name="テキスト ボックス 6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801416" y="3572283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 b="1">
              <a:latin typeface="Arial" charset="0"/>
              <a:ea typeface="Arial" charset="0"/>
              <a:cs typeface="Arial" charset="0"/>
            </a:rPr>
            <a:t>37</a:t>
          </a:r>
          <a:endParaRPr lang="ja-JP" altLang="en-US" sz="800" b="1">
            <a:latin typeface="Arial" charset="0"/>
            <a:ea typeface="Arial" charset="0"/>
            <a:cs typeface="Arial" charset="0"/>
          </a:endParaRPr>
        </a:p>
      </xdr:txBody>
    </xdr:sp>
    <xdr:clientData/>
  </xdr:twoCellAnchor>
  <xdr:twoCellAnchor>
    <xdr:from>
      <xdr:col>1</xdr:col>
      <xdr:colOff>399042</xdr:colOff>
      <xdr:row>15</xdr:row>
      <xdr:rowOff>80539</xdr:rowOff>
    </xdr:from>
    <xdr:to>
      <xdr:col>1</xdr:col>
      <xdr:colOff>442917</xdr:colOff>
      <xdr:row>15</xdr:row>
      <xdr:rowOff>80539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CxnSpPr/>
      </xdr:nvCxnSpPr>
      <xdr:spPr>
        <a:xfrm>
          <a:off x="1084842" y="3652414"/>
          <a:ext cx="438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45084</xdr:colOff>
      <xdr:row>1</xdr:row>
      <xdr:rowOff>115089</xdr:rowOff>
    </xdr:from>
    <xdr:to>
      <xdr:col>1</xdr:col>
      <xdr:colOff>486230</xdr:colOff>
      <xdr:row>2</xdr:row>
      <xdr:rowOff>92408</xdr:rowOff>
    </xdr:to>
    <xdr:sp macro="" textlink="">
      <xdr:nvSpPr>
        <xdr:cNvPr id="13" name="テキスト ボックス 6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730884" y="353214"/>
          <a:ext cx="441146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 b="1">
              <a:latin typeface="Arial" charset="0"/>
              <a:ea typeface="Arial" charset="0"/>
              <a:cs typeface="Arial" charset="0"/>
            </a:rPr>
            <a:t>(kDa)</a:t>
          </a:r>
          <a:endParaRPr kumimoji="1" lang="ja-JP" altLang="en-US" sz="800" b="1">
            <a:latin typeface="Arial" charset="0"/>
            <a:ea typeface="Arial" charset="0"/>
            <a:cs typeface="Arial" charset="0"/>
          </a:endParaRPr>
        </a:p>
      </xdr:txBody>
    </xdr:sp>
    <xdr:clientData/>
  </xdr:twoCellAnchor>
  <xdr:twoCellAnchor>
    <xdr:from>
      <xdr:col>1</xdr:col>
      <xdr:colOff>115616</xdr:colOff>
      <xdr:row>11</xdr:row>
      <xdr:rowOff>133237</xdr:rowOff>
    </xdr:from>
    <xdr:to>
      <xdr:col>1</xdr:col>
      <xdr:colOff>415698</xdr:colOff>
      <xdr:row>12</xdr:row>
      <xdr:rowOff>110556</xdr:rowOff>
    </xdr:to>
    <xdr:sp macro="" textlink="">
      <xdr:nvSpPr>
        <xdr:cNvPr id="14" name="テキスト ボックス 6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801416" y="2752612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 b="1">
              <a:latin typeface="Arial" charset="0"/>
              <a:ea typeface="Arial" charset="0"/>
              <a:cs typeface="Arial" charset="0"/>
            </a:rPr>
            <a:t>75</a:t>
          </a:r>
          <a:endParaRPr lang="ja-JP" altLang="en-US" sz="800" b="1">
            <a:latin typeface="Arial" charset="0"/>
            <a:ea typeface="Arial" charset="0"/>
            <a:cs typeface="Arial" charset="0"/>
          </a:endParaRPr>
        </a:p>
      </xdr:txBody>
    </xdr:sp>
    <xdr:clientData/>
  </xdr:twoCellAnchor>
  <xdr:twoCellAnchor>
    <xdr:from>
      <xdr:col>1</xdr:col>
      <xdr:colOff>399042</xdr:colOff>
      <xdr:row>11</xdr:row>
      <xdr:rowOff>215834</xdr:rowOff>
    </xdr:from>
    <xdr:to>
      <xdr:col>1</xdr:col>
      <xdr:colOff>442917</xdr:colOff>
      <xdr:row>11</xdr:row>
      <xdr:rowOff>215834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CxnSpPr/>
      </xdr:nvCxnSpPr>
      <xdr:spPr>
        <a:xfrm>
          <a:off x="1084842" y="2835209"/>
          <a:ext cx="438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115616</xdr:colOff>
      <xdr:row>7</xdr:row>
      <xdr:rowOff>133043</xdr:rowOff>
    </xdr:from>
    <xdr:to>
      <xdr:col>1</xdr:col>
      <xdr:colOff>415698</xdr:colOff>
      <xdr:row>8</xdr:row>
      <xdr:rowOff>110362</xdr:rowOff>
    </xdr:to>
    <xdr:sp macro="" textlink="">
      <xdr:nvSpPr>
        <xdr:cNvPr id="16" name="テキスト ボックス 6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>
          <a:off x="801416" y="1799918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 b="1">
              <a:latin typeface="Arial" charset="0"/>
              <a:ea typeface="Arial" charset="0"/>
              <a:cs typeface="Arial" charset="0"/>
            </a:rPr>
            <a:t>75</a:t>
          </a:r>
          <a:endParaRPr lang="ja-JP" altLang="en-US" sz="800" b="1">
            <a:latin typeface="Arial" charset="0"/>
            <a:ea typeface="Arial" charset="0"/>
            <a:cs typeface="Arial" charset="0"/>
          </a:endParaRPr>
        </a:p>
      </xdr:txBody>
    </xdr:sp>
    <xdr:clientData/>
  </xdr:twoCellAnchor>
  <xdr:twoCellAnchor>
    <xdr:from>
      <xdr:col>1</xdr:col>
      <xdr:colOff>399042</xdr:colOff>
      <xdr:row>7</xdr:row>
      <xdr:rowOff>235662</xdr:rowOff>
    </xdr:from>
    <xdr:to>
      <xdr:col>1</xdr:col>
      <xdr:colOff>442917</xdr:colOff>
      <xdr:row>7</xdr:row>
      <xdr:rowOff>235662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CxnSpPr/>
      </xdr:nvCxnSpPr>
      <xdr:spPr>
        <a:xfrm>
          <a:off x="1084842" y="1902537"/>
          <a:ext cx="438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72071</xdr:colOff>
      <xdr:row>3</xdr:row>
      <xdr:rowOff>102544</xdr:rowOff>
    </xdr:from>
    <xdr:to>
      <xdr:col>1</xdr:col>
      <xdr:colOff>429861</xdr:colOff>
      <xdr:row>4</xdr:row>
      <xdr:rowOff>79863</xdr:rowOff>
    </xdr:to>
    <xdr:sp macro="" textlink="">
      <xdr:nvSpPr>
        <xdr:cNvPr id="18" name="テキスト ボックス 6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757871" y="816919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 b="1">
              <a:latin typeface="Arial" charset="0"/>
              <a:ea typeface="Arial" charset="0"/>
              <a:cs typeface="Arial" charset="0"/>
            </a:rPr>
            <a:t>100</a:t>
          </a:r>
          <a:endParaRPr lang="ja-JP" altLang="en-US" sz="800" b="1">
            <a:latin typeface="Arial" charset="0"/>
            <a:ea typeface="Arial" charset="0"/>
            <a:cs typeface="Arial" charset="0"/>
          </a:endParaRPr>
        </a:p>
      </xdr:txBody>
    </xdr:sp>
    <xdr:clientData/>
  </xdr:twoCellAnchor>
  <xdr:twoCellAnchor>
    <xdr:from>
      <xdr:col>1</xdr:col>
      <xdr:colOff>399042</xdr:colOff>
      <xdr:row>3</xdr:row>
      <xdr:rowOff>200092</xdr:rowOff>
    </xdr:from>
    <xdr:to>
      <xdr:col>1</xdr:col>
      <xdr:colOff>442917</xdr:colOff>
      <xdr:row>3</xdr:row>
      <xdr:rowOff>200092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CxnSpPr/>
      </xdr:nvCxnSpPr>
      <xdr:spPr>
        <a:xfrm>
          <a:off x="1084842" y="914467"/>
          <a:ext cx="438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115616</xdr:colOff>
      <xdr:row>4</xdr:row>
      <xdr:rowOff>25208</xdr:rowOff>
    </xdr:from>
    <xdr:to>
      <xdr:col>1</xdr:col>
      <xdr:colOff>415698</xdr:colOff>
      <xdr:row>5</xdr:row>
      <xdr:rowOff>2527</xdr:rowOff>
    </xdr:to>
    <xdr:sp macro="" textlink="">
      <xdr:nvSpPr>
        <xdr:cNvPr id="20" name="テキスト ボックス 6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801416" y="977708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 b="1">
              <a:latin typeface="Arial" charset="0"/>
              <a:ea typeface="Arial" charset="0"/>
              <a:cs typeface="Arial" charset="0"/>
            </a:rPr>
            <a:t>75</a:t>
          </a:r>
          <a:endParaRPr lang="ja-JP" altLang="en-US" sz="800" b="1">
            <a:latin typeface="Arial" charset="0"/>
            <a:ea typeface="Arial" charset="0"/>
            <a:cs typeface="Arial" charset="0"/>
          </a:endParaRPr>
        </a:p>
      </xdr:txBody>
    </xdr:sp>
    <xdr:clientData/>
  </xdr:twoCellAnchor>
  <xdr:twoCellAnchor>
    <xdr:from>
      <xdr:col>1</xdr:col>
      <xdr:colOff>399042</xdr:colOff>
      <xdr:row>4</xdr:row>
      <xdr:rowOff>122756</xdr:rowOff>
    </xdr:from>
    <xdr:to>
      <xdr:col>1</xdr:col>
      <xdr:colOff>442917</xdr:colOff>
      <xdr:row>4</xdr:row>
      <xdr:rowOff>122756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CxnSpPr/>
      </xdr:nvCxnSpPr>
      <xdr:spPr>
        <a:xfrm>
          <a:off x="1084842" y="1075256"/>
          <a:ext cx="438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411311</xdr:colOff>
      <xdr:row>6</xdr:row>
      <xdr:rowOff>144462</xdr:rowOff>
    </xdr:from>
    <xdr:to>
      <xdr:col>5</xdr:col>
      <xdr:colOff>91602</xdr:colOff>
      <xdr:row>7</xdr:row>
      <xdr:rowOff>137169</xdr:rowOff>
    </xdr:to>
    <xdr:sp macro="" textlink="">
      <xdr:nvSpPr>
        <xdr:cNvPr id="22" name="テキスト ボックス 7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2468711" y="1573212"/>
          <a:ext cx="1051891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900" b="1">
              <a:latin typeface="Symbol" pitchFamily="2" charset="2"/>
              <a:cs typeface="Arial" panose="020B0604020202020204" pitchFamily="34" charset="0"/>
            </a:rPr>
            <a:t>a</a:t>
          </a:r>
          <a:r>
            <a:rPr lang="en-US" altLang="ja-JP" sz="900" b="1">
              <a:latin typeface="Arial" panose="020B0604020202020204" pitchFamily="34" charset="0"/>
              <a:cs typeface="Arial" panose="020B0604020202020204" pitchFamily="34" charset="0"/>
            </a:rPr>
            <a:t>-FLAG (CRBN)</a:t>
          </a:r>
          <a:endParaRPr lang="ja-JP" altLang="en-US" sz="9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364440</xdr:colOff>
      <xdr:row>3</xdr:row>
      <xdr:rowOff>206776</xdr:rowOff>
    </xdr:from>
    <xdr:to>
      <xdr:col>6</xdr:col>
      <xdr:colOff>488264</xdr:colOff>
      <xdr:row>6</xdr:row>
      <xdr:rowOff>6408</xdr:rowOff>
    </xdr:to>
    <xdr:sp macro="" textlink="">
      <xdr:nvSpPr>
        <xdr:cNvPr id="23" name="正方形/長方形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SpPr/>
      </xdr:nvSpPr>
      <xdr:spPr>
        <a:xfrm>
          <a:off x="1736040" y="921151"/>
          <a:ext cx="2867024" cy="514007"/>
        </a:xfrm>
        <a:prstGeom prst="rect">
          <a:avLst/>
        </a:prstGeom>
        <a:noFill/>
        <a:ln w="19050"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ja-JP" altLang="en-US" sz="1463"/>
        </a:p>
      </xdr:txBody>
    </xdr:sp>
    <xdr:clientData/>
  </xdr:twoCellAnchor>
  <xdr:twoCellAnchor>
    <xdr:from>
      <xdr:col>2</xdr:col>
      <xdr:colOff>364441</xdr:colOff>
      <xdr:row>8</xdr:row>
      <xdr:rowOff>8504</xdr:rowOff>
    </xdr:from>
    <xdr:to>
      <xdr:col>6</xdr:col>
      <xdr:colOff>488265</xdr:colOff>
      <xdr:row>10</xdr:row>
      <xdr:rowOff>6605</xdr:rowOff>
    </xdr:to>
    <xdr:sp macro="" textlink="">
      <xdr:nvSpPr>
        <xdr:cNvPr id="24" name="正方形/長方形 23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/>
      </xdr:nvSpPr>
      <xdr:spPr>
        <a:xfrm>
          <a:off x="1736041" y="1913504"/>
          <a:ext cx="2867024" cy="474351"/>
        </a:xfrm>
        <a:prstGeom prst="rect">
          <a:avLst/>
        </a:prstGeom>
        <a:noFill/>
        <a:ln w="19050"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ja-JP" altLang="en-US" sz="1463"/>
        </a:p>
      </xdr:txBody>
    </xdr:sp>
    <xdr:clientData/>
  </xdr:twoCellAnchor>
  <xdr:twoCellAnchor>
    <xdr:from>
      <xdr:col>2</xdr:col>
      <xdr:colOff>364441</xdr:colOff>
      <xdr:row>12</xdr:row>
      <xdr:rowOff>237003</xdr:rowOff>
    </xdr:from>
    <xdr:to>
      <xdr:col>6</xdr:col>
      <xdr:colOff>494851</xdr:colOff>
      <xdr:row>14</xdr:row>
      <xdr:rowOff>154255</xdr:rowOff>
    </xdr:to>
    <xdr:sp macro="" textlink="">
      <xdr:nvSpPr>
        <xdr:cNvPr id="25" name="正方形/長方形 24">
          <a:extLst>
            <a:ext uri="{FF2B5EF4-FFF2-40B4-BE49-F238E27FC236}">
              <a16:creationId xmlns:a16="http://schemas.microsoft.com/office/drawing/2014/main" id="{00000000-0008-0000-0700-000019000000}"/>
            </a:ext>
          </a:extLst>
        </xdr:cNvPr>
        <xdr:cNvSpPr/>
      </xdr:nvSpPr>
      <xdr:spPr>
        <a:xfrm>
          <a:off x="1736041" y="3094503"/>
          <a:ext cx="2873610" cy="393502"/>
        </a:xfrm>
        <a:prstGeom prst="rect">
          <a:avLst/>
        </a:prstGeom>
        <a:noFill/>
        <a:ln w="19050"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ja-JP" altLang="en-US" sz="1463"/>
        </a:p>
      </xdr:txBody>
    </xdr:sp>
    <xdr:clientData/>
  </xdr:twoCellAnchor>
  <xdr:twoCellAnchor>
    <xdr:from>
      <xdr:col>3</xdr:col>
      <xdr:colOff>581229</xdr:colOff>
      <xdr:row>10</xdr:row>
      <xdr:rowOff>196650</xdr:rowOff>
    </xdr:from>
    <xdr:to>
      <xdr:col>4</xdr:col>
      <xdr:colOff>607483</xdr:colOff>
      <xdr:row>11</xdr:row>
      <xdr:rowOff>189357</xdr:rowOff>
    </xdr:to>
    <xdr:sp macro="" textlink="">
      <xdr:nvSpPr>
        <xdr:cNvPr id="26" name="テキスト ボックス 83">
          <a:extLst>
            <a:ext uri="{FF2B5EF4-FFF2-40B4-BE49-F238E27FC236}">
              <a16:creationId xmlns:a16="http://schemas.microsoft.com/office/drawing/2014/main" id="{00000000-0008-0000-0700-00001A000000}"/>
            </a:ext>
          </a:extLst>
        </xdr:cNvPr>
        <xdr:cNvSpPr txBox="1"/>
      </xdr:nvSpPr>
      <xdr:spPr>
        <a:xfrm>
          <a:off x="2638629" y="2577900"/>
          <a:ext cx="712054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900" b="1">
              <a:latin typeface="Symbol" pitchFamily="2" charset="2"/>
              <a:cs typeface="Arial" panose="020B0604020202020204" pitchFamily="34" charset="0"/>
            </a:rPr>
            <a:t>a</a:t>
          </a:r>
          <a:r>
            <a:rPr lang="en-US" altLang="ja-JP" sz="900" b="1">
              <a:latin typeface="Arial" panose="020B0604020202020204" pitchFamily="34" charset="0"/>
              <a:cs typeface="Arial" panose="020B0604020202020204" pitchFamily="34" charset="0"/>
            </a:rPr>
            <a:t>-Tubulin</a:t>
          </a:r>
          <a:endParaRPr lang="ja-JP" altLang="en-US" sz="9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72071</xdr:colOff>
      <xdr:row>2</xdr:row>
      <xdr:rowOff>84036</xdr:rowOff>
    </xdr:from>
    <xdr:to>
      <xdr:col>1</xdr:col>
      <xdr:colOff>429861</xdr:colOff>
      <xdr:row>3</xdr:row>
      <xdr:rowOff>61355</xdr:rowOff>
    </xdr:to>
    <xdr:sp macro="" textlink="">
      <xdr:nvSpPr>
        <xdr:cNvPr id="27" name="テキスト ボックス 84">
          <a:extLst>
            <a:ext uri="{FF2B5EF4-FFF2-40B4-BE49-F238E27FC236}">
              <a16:creationId xmlns:a16="http://schemas.microsoft.com/office/drawing/2014/main" id="{00000000-0008-0000-0700-00001B000000}"/>
            </a:ext>
          </a:extLst>
        </xdr:cNvPr>
        <xdr:cNvSpPr txBox="1"/>
      </xdr:nvSpPr>
      <xdr:spPr>
        <a:xfrm>
          <a:off x="757871" y="560286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 b="1">
              <a:latin typeface="Arial" charset="0"/>
              <a:ea typeface="Arial" charset="0"/>
              <a:cs typeface="Arial" charset="0"/>
            </a:rPr>
            <a:t>150</a:t>
          </a:r>
          <a:endParaRPr lang="ja-JP" altLang="en-US" sz="800" b="1">
            <a:latin typeface="Arial" charset="0"/>
            <a:ea typeface="Arial" charset="0"/>
            <a:cs typeface="Arial" charset="0"/>
          </a:endParaRPr>
        </a:p>
      </xdr:txBody>
    </xdr:sp>
    <xdr:clientData/>
  </xdr:twoCellAnchor>
  <xdr:twoCellAnchor>
    <xdr:from>
      <xdr:col>1</xdr:col>
      <xdr:colOff>399042</xdr:colOff>
      <xdr:row>2</xdr:row>
      <xdr:rowOff>181584</xdr:rowOff>
    </xdr:from>
    <xdr:to>
      <xdr:col>1</xdr:col>
      <xdr:colOff>442917</xdr:colOff>
      <xdr:row>2</xdr:row>
      <xdr:rowOff>181584</xdr:rowOff>
    </xdr:to>
    <xdr:cxnSp macro="">
      <xdr:nvCxnSpPr>
        <xdr:cNvPr id="28" name="直線コネクタ 27">
          <a:extLst>
            <a:ext uri="{FF2B5EF4-FFF2-40B4-BE49-F238E27FC236}">
              <a16:creationId xmlns:a16="http://schemas.microsoft.com/office/drawing/2014/main" id="{00000000-0008-0000-0700-00001C000000}"/>
            </a:ext>
          </a:extLst>
        </xdr:cNvPr>
        <xdr:cNvCxnSpPr/>
      </xdr:nvCxnSpPr>
      <xdr:spPr>
        <a:xfrm>
          <a:off x="1084842" y="657834"/>
          <a:ext cx="438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114130</xdr:colOff>
      <xdr:row>6</xdr:row>
      <xdr:rowOff>84043</xdr:rowOff>
    </xdr:from>
    <xdr:to>
      <xdr:col>1</xdr:col>
      <xdr:colOff>414212</xdr:colOff>
      <xdr:row>7</xdr:row>
      <xdr:rowOff>61362</xdr:rowOff>
    </xdr:to>
    <xdr:sp macro="" textlink="">
      <xdr:nvSpPr>
        <xdr:cNvPr id="29" name="テキスト ボックス 86">
          <a:extLst>
            <a:ext uri="{FF2B5EF4-FFF2-40B4-BE49-F238E27FC236}">
              <a16:creationId xmlns:a16="http://schemas.microsoft.com/office/drawing/2014/main" id="{00000000-0008-0000-0700-00001D000000}"/>
            </a:ext>
          </a:extLst>
        </xdr:cNvPr>
        <xdr:cNvSpPr txBox="1"/>
      </xdr:nvSpPr>
      <xdr:spPr>
        <a:xfrm>
          <a:off x="799930" y="1512793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 b="1">
              <a:latin typeface="Arial" charset="0"/>
              <a:ea typeface="Arial" charset="0"/>
              <a:cs typeface="Arial" charset="0"/>
            </a:rPr>
            <a:t>50</a:t>
          </a:r>
          <a:endParaRPr lang="ja-JP" altLang="en-US" sz="800" b="1">
            <a:latin typeface="Arial" charset="0"/>
            <a:ea typeface="Arial" charset="0"/>
            <a:cs typeface="Arial" charset="0"/>
          </a:endParaRPr>
        </a:p>
      </xdr:txBody>
    </xdr:sp>
    <xdr:clientData/>
  </xdr:twoCellAnchor>
  <xdr:twoCellAnchor>
    <xdr:from>
      <xdr:col>1</xdr:col>
      <xdr:colOff>397556</xdr:colOff>
      <xdr:row>6</xdr:row>
      <xdr:rowOff>181591</xdr:rowOff>
    </xdr:from>
    <xdr:to>
      <xdr:col>1</xdr:col>
      <xdr:colOff>441431</xdr:colOff>
      <xdr:row>6</xdr:row>
      <xdr:rowOff>181591</xdr:rowOff>
    </xdr:to>
    <xdr:cxnSp macro="">
      <xdr:nvCxnSpPr>
        <xdr:cNvPr id="30" name="直線コネクタ 29">
          <a:extLst>
            <a:ext uri="{FF2B5EF4-FFF2-40B4-BE49-F238E27FC236}">
              <a16:creationId xmlns:a16="http://schemas.microsoft.com/office/drawing/2014/main" id="{00000000-0008-0000-0700-00001E000000}"/>
            </a:ext>
          </a:extLst>
        </xdr:cNvPr>
        <xdr:cNvCxnSpPr/>
      </xdr:nvCxnSpPr>
      <xdr:spPr>
        <a:xfrm>
          <a:off x="1083356" y="1610341"/>
          <a:ext cx="438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598272</xdr:colOff>
      <xdr:row>2</xdr:row>
      <xdr:rowOff>123465</xdr:rowOff>
    </xdr:from>
    <xdr:to>
      <xdr:col>7</xdr:col>
      <xdr:colOff>10249</xdr:colOff>
      <xdr:row>5</xdr:row>
      <xdr:rowOff>162971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84072" y="599715"/>
          <a:ext cx="3526777" cy="753881"/>
        </a:xfrm>
        <a:prstGeom prst="rect">
          <a:avLst/>
        </a:prstGeom>
      </xdr:spPr>
    </xdr:pic>
    <xdr:clientData/>
  </xdr:twoCellAnchor>
  <xdr:twoCellAnchor editAs="oneCell">
    <xdr:from>
      <xdr:col>1</xdr:col>
      <xdr:colOff>602187</xdr:colOff>
      <xdr:row>7</xdr:row>
      <xdr:rowOff>50413</xdr:rowOff>
    </xdr:from>
    <xdr:to>
      <xdr:col>6</xdr:col>
      <xdr:colOff>663748</xdr:colOff>
      <xdr:row>11</xdr:row>
      <xdr:rowOff>53262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87987" y="1717288"/>
          <a:ext cx="3490561" cy="955349"/>
        </a:xfrm>
        <a:prstGeom prst="rect">
          <a:avLst/>
        </a:prstGeom>
      </xdr:spPr>
    </xdr:pic>
    <xdr:clientData/>
  </xdr:twoCellAnchor>
  <xdr:twoCellAnchor>
    <xdr:from>
      <xdr:col>1</xdr:col>
      <xdr:colOff>9525</xdr:colOff>
      <xdr:row>1</xdr:row>
      <xdr:rowOff>9525</xdr:rowOff>
    </xdr:from>
    <xdr:to>
      <xdr:col>7</xdr:col>
      <xdr:colOff>200017</xdr:colOff>
      <xdr:row>22</xdr:row>
      <xdr:rowOff>110102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/>
      </xdr:nvSpPr>
      <xdr:spPr>
        <a:xfrm>
          <a:off x="695325" y="247650"/>
          <a:ext cx="4305292" cy="5101202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ja-JP" altLang="en-US" sz="1463"/>
        </a:p>
      </xdr:txBody>
    </xdr:sp>
    <xdr:clientData/>
  </xdr:twoCellAnchor>
  <xdr:twoCellAnchor>
    <xdr:from>
      <xdr:col>3</xdr:col>
      <xdr:colOff>306056</xdr:colOff>
      <xdr:row>1</xdr:row>
      <xdr:rowOff>79912</xdr:rowOff>
    </xdr:from>
    <xdr:to>
      <xdr:col>4</xdr:col>
      <xdr:colOff>678559</xdr:colOff>
      <xdr:row>2</xdr:row>
      <xdr:rowOff>72619</xdr:rowOff>
    </xdr:to>
    <xdr:sp macro="" textlink="">
      <xdr:nvSpPr>
        <xdr:cNvPr id="5" name="テキスト ボックス 117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 txBox="1"/>
      </xdr:nvSpPr>
      <xdr:spPr>
        <a:xfrm>
          <a:off x="2363456" y="318037"/>
          <a:ext cx="1058303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900" b="1">
              <a:latin typeface="Symbol" pitchFamily="2" charset="2"/>
              <a:cs typeface="Arial" panose="020B0604020202020204" pitchFamily="34" charset="0"/>
            </a:rPr>
            <a:t>a</a:t>
          </a:r>
          <a:r>
            <a:rPr lang="en-US" altLang="ja-JP" sz="900" b="1">
              <a:latin typeface="Arial" panose="020B0604020202020204" pitchFamily="34" charset="0"/>
              <a:cs typeface="Arial" panose="020B0604020202020204" pitchFamily="34" charset="0"/>
            </a:rPr>
            <a:t>-AGIA (SALL4)</a:t>
          </a:r>
          <a:endParaRPr lang="ja-JP" altLang="en-US" sz="9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577922</xdr:colOff>
      <xdr:row>2</xdr:row>
      <xdr:rowOff>218492</xdr:rowOff>
    </xdr:from>
    <xdr:to>
      <xdr:col>6</xdr:col>
      <xdr:colOff>663748</xdr:colOff>
      <xdr:row>5</xdr:row>
      <xdr:rowOff>90556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/>
      </xdr:nvSpPr>
      <xdr:spPr>
        <a:xfrm>
          <a:off x="3321122" y="694742"/>
          <a:ext cx="1457426" cy="586439"/>
        </a:xfrm>
        <a:prstGeom prst="rect">
          <a:avLst/>
        </a:prstGeom>
        <a:noFill/>
        <a:ln w="19050"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ja-JP" altLang="en-US" sz="1463"/>
        </a:p>
      </xdr:txBody>
    </xdr:sp>
    <xdr:clientData/>
  </xdr:twoCellAnchor>
  <xdr:twoCellAnchor>
    <xdr:from>
      <xdr:col>4</xdr:col>
      <xdr:colOff>577922</xdr:colOff>
      <xdr:row>7</xdr:row>
      <xdr:rowOff>85241</xdr:rowOff>
    </xdr:from>
    <xdr:to>
      <xdr:col>6</xdr:col>
      <xdr:colOff>663748</xdr:colOff>
      <xdr:row>9</xdr:row>
      <xdr:rowOff>134264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/>
      </xdr:nvSpPr>
      <xdr:spPr>
        <a:xfrm>
          <a:off x="3321122" y="1752116"/>
          <a:ext cx="1457426" cy="525273"/>
        </a:xfrm>
        <a:prstGeom prst="rect">
          <a:avLst/>
        </a:prstGeom>
        <a:noFill/>
        <a:ln w="19050"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ja-JP" altLang="en-US" sz="1463"/>
        </a:p>
      </xdr:txBody>
    </xdr:sp>
    <xdr:clientData/>
  </xdr:twoCellAnchor>
  <xdr:twoCellAnchor>
    <xdr:from>
      <xdr:col>3</xdr:col>
      <xdr:colOff>343380</xdr:colOff>
      <xdr:row>11</xdr:row>
      <xdr:rowOff>104479</xdr:rowOff>
    </xdr:from>
    <xdr:to>
      <xdr:col>5</xdr:col>
      <xdr:colOff>23671</xdr:colOff>
      <xdr:row>12</xdr:row>
      <xdr:rowOff>97186</xdr:rowOff>
    </xdr:to>
    <xdr:sp macro="" textlink="">
      <xdr:nvSpPr>
        <xdr:cNvPr id="8" name="テキスト ボックス 120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SpPr txBox="1"/>
      </xdr:nvSpPr>
      <xdr:spPr>
        <a:xfrm>
          <a:off x="2400780" y="2723854"/>
          <a:ext cx="1051891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900" b="1">
              <a:latin typeface="Symbol" pitchFamily="2" charset="2"/>
              <a:cs typeface="Arial" panose="020B0604020202020204" pitchFamily="34" charset="0"/>
            </a:rPr>
            <a:t>a</a:t>
          </a:r>
          <a:r>
            <a:rPr lang="en-US" altLang="ja-JP" sz="900" b="1">
              <a:latin typeface="Arial" panose="020B0604020202020204" pitchFamily="34" charset="0"/>
              <a:cs typeface="Arial" panose="020B0604020202020204" pitchFamily="34" charset="0"/>
            </a:rPr>
            <a:t>-FLAG (CRBN)</a:t>
          </a:r>
          <a:endParaRPr lang="ja-JP" altLang="en-US" sz="9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479180</xdr:colOff>
      <xdr:row>17</xdr:row>
      <xdr:rowOff>164622</xdr:rowOff>
    </xdr:from>
    <xdr:to>
      <xdr:col>4</xdr:col>
      <xdr:colOff>505434</xdr:colOff>
      <xdr:row>18</xdr:row>
      <xdr:rowOff>157329</xdr:rowOff>
    </xdr:to>
    <xdr:sp macro="" textlink="">
      <xdr:nvSpPr>
        <xdr:cNvPr id="9" name="テキスト ボックス 121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SpPr txBox="1"/>
      </xdr:nvSpPr>
      <xdr:spPr>
        <a:xfrm>
          <a:off x="2536580" y="4212747"/>
          <a:ext cx="712054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900" b="1">
              <a:latin typeface="Symbol" pitchFamily="2" charset="2"/>
              <a:cs typeface="Arial" panose="020B0604020202020204" pitchFamily="34" charset="0"/>
            </a:rPr>
            <a:t>a</a:t>
          </a:r>
          <a:r>
            <a:rPr lang="en-US" altLang="ja-JP" sz="900" b="1">
              <a:latin typeface="Arial" panose="020B0604020202020204" pitchFamily="34" charset="0"/>
              <a:cs typeface="Arial" panose="020B0604020202020204" pitchFamily="34" charset="0"/>
            </a:rPr>
            <a:t>-Tubulin</a:t>
          </a:r>
          <a:endParaRPr lang="ja-JP" altLang="en-US" sz="9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161042</xdr:colOff>
      <xdr:row>2</xdr:row>
      <xdr:rowOff>85594</xdr:rowOff>
    </xdr:from>
    <xdr:to>
      <xdr:col>1</xdr:col>
      <xdr:colOff>602188</xdr:colOff>
      <xdr:row>3</xdr:row>
      <xdr:rowOff>62913</xdr:rowOff>
    </xdr:to>
    <xdr:sp macro="" textlink="">
      <xdr:nvSpPr>
        <xdr:cNvPr id="10" name="テキスト ボックス 122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SpPr txBox="1"/>
      </xdr:nvSpPr>
      <xdr:spPr>
        <a:xfrm>
          <a:off x="846842" y="561844"/>
          <a:ext cx="441146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 b="1">
              <a:latin typeface="Arial" charset="0"/>
              <a:ea typeface="Arial" charset="0"/>
              <a:cs typeface="Arial" charset="0"/>
            </a:rPr>
            <a:t>(kDa)</a:t>
          </a:r>
          <a:endParaRPr kumimoji="1" lang="ja-JP" altLang="en-US" sz="800" b="1">
            <a:latin typeface="Arial" charset="0"/>
            <a:ea typeface="Arial" charset="0"/>
            <a:cs typeface="Arial" charset="0"/>
          </a:endParaRPr>
        </a:p>
      </xdr:txBody>
    </xdr:sp>
    <xdr:clientData/>
  </xdr:twoCellAnchor>
  <xdr:twoCellAnchor>
    <xdr:from>
      <xdr:col>1</xdr:col>
      <xdr:colOff>196946</xdr:colOff>
      <xdr:row>4</xdr:row>
      <xdr:rowOff>113237</xdr:rowOff>
    </xdr:from>
    <xdr:to>
      <xdr:col>1</xdr:col>
      <xdr:colOff>554736</xdr:colOff>
      <xdr:row>5</xdr:row>
      <xdr:rowOff>90556</xdr:rowOff>
    </xdr:to>
    <xdr:sp macro="" textlink="">
      <xdr:nvSpPr>
        <xdr:cNvPr id="11" name="テキスト ボックス 123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SpPr txBox="1"/>
      </xdr:nvSpPr>
      <xdr:spPr>
        <a:xfrm>
          <a:off x="882746" y="1065737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 b="1">
              <a:latin typeface="Arial" charset="0"/>
              <a:ea typeface="Arial" charset="0"/>
              <a:cs typeface="Arial" charset="0"/>
            </a:rPr>
            <a:t>100</a:t>
          </a:r>
          <a:endParaRPr lang="ja-JP" altLang="en-US" sz="800" b="1">
            <a:latin typeface="Arial" charset="0"/>
            <a:ea typeface="Arial" charset="0"/>
            <a:cs typeface="Arial" charset="0"/>
          </a:endParaRPr>
        </a:p>
      </xdr:txBody>
    </xdr:sp>
    <xdr:clientData/>
  </xdr:twoCellAnchor>
  <xdr:twoCellAnchor>
    <xdr:from>
      <xdr:col>1</xdr:col>
      <xdr:colOff>523917</xdr:colOff>
      <xdr:row>4</xdr:row>
      <xdr:rowOff>210785</xdr:rowOff>
    </xdr:from>
    <xdr:to>
      <xdr:col>1</xdr:col>
      <xdr:colOff>567792</xdr:colOff>
      <xdr:row>4</xdr:row>
      <xdr:rowOff>210785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CxnSpPr/>
      </xdr:nvCxnSpPr>
      <xdr:spPr>
        <a:xfrm>
          <a:off x="1209717" y="1163285"/>
          <a:ext cx="438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240491</xdr:colOff>
      <xdr:row>5</xdr:row>
      <xdr:rowOff>38157</xdr:rowOff>
    </xdr:from>
    <xdr:to>
      <xdr:col>1</xdr:col>
      <xdr:colOff>540573</xdr:colOff>
      <xdr:row>6</xdr:row>
      <xdr:rowOff>15476</xdr:rowOff>
    </xdr:to>
    <xdr:sp macro="" textlink="">
      <xdr:nvSpPr>
        <xdr:cNvPr id="13" name="テキスト ボックス 125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SpPr txBox="1"/>
      </xdr:nvSpPr>
      <xdr:spPr>
        <a:xfrm>
          <a:off x="926291" y="1228782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 b="1">
              <a:latin typeface="Arial" charset="0"/>
              <a:ea typeface="Arial" charset="0"/>
              <a:cs typeface="Arial" charset="0"/>
            </a:rPr>
            <a:t>75</a:t>
          </a:r>
          <a:endParaRPr lang="ja-JP" altLang="en-US" sz="800" b="1">
            <a:latin typeface="Arial" charset="0"/>
            <a:ea typeface="Arial" charset="0"/>
            <a:cs typeface="Arial" charset="0"/>
          </a:endParaRPr>
        </a:p>
      </xdr:txBody>
    </xdr:sp>
    <xdr:clientData/>
  </xdr:twoCellAnchor>
  <xdr:twoCellAnchor>
    <xdr:from>
      <xdr:col>1</xdr:col>
      <xdr:colOff>523917</xdr:colOff>
      <xdr:row>5</xdr:row>
      <xdr:rowOff>135705</xdr:rowOff>
    </xdr:from>
    <xdr:to>
      <xdr:col>1</xdr:col>
      <xdr:colOff>567792</xdr:colOff>
      <xdr:row>5</xdr:row>
      <xdr:rowOff>135705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CxnSpPr/>
      </xdr:nvCxnSpPr>
      <xdr:spPr>
        <a:xfrm>
          <a:off x="1209717" y="1326330"/>
          <a:ext cx="438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196946</xdr:colOff>
      <xdr:row>3</xdr:row>
      <xdr:rowOff>165301</xdr:rowOff>
    </xdr:from>
    <xdr:to>
      <xdr:col>1</xdr:col>
      <xdr:colOff>554736</xdr:colOff>
      <xdr:row>4</xdr:row>
      <xdr:rowOff>142620</xdr:rowOff>
    </xdr:to>
    <xdr:sp macro="" textlink="">
      <xdr:nvSpPr>
        <xdr:cNvPr id="15" name="テキスト ボックス 127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SpPr txBox="1"/>
      </xdr:nvSpPr>
      <xdr:spPr>
        <a:xfrm>
          <a:off x="882746" y="879676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 b="1">
              <a:latin typeface="Arial" charset="0"/>
              <a:ea typeface="Arial" charset="0"/>
              <a:cs typeface="Arial" charset="0"/>
            </a:rPr>
            <a:t>150</a:t>
          </a:r>
          <a:endParaRPr lang="ja-JP" altLang="en-US" sz="800" b="1">
            <a:latin typeface="Arial" charset="0"/>
            <a:ea typeface="Arial" charset="0"/>
            <a:cs typeface="Arial" charset="0"/>
          </a:endParaRPr>
        </a:p>
      </xdr:txBody>
    </xdr:sp>
    <xdr:clientData/>
  </xdr:twoCellAnchor>
  <xdr:twoCellAnchor>
    <xdr:from>
      <xdr:col>1</xdr:col>
      <xdr:colOff>523917</xdr:colOff>
      <xdr:row>4</xdr:row>
      <xdr:rowOff>24724</xdr:rowOff>
    </xdr:from>
    <xdr:to>
      <xdr:col>1</xdr:col>
      <xdr:colOff>567792</xdr:colOff>
      <xdr:row>4</xdr:row>
      <xdr:rowOff>24724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CxnSpPr/>
      </xdr:nvCxnSpPr>
      <xdr:spPr>
        <a:xfrm>
          <a:off x="1209717" y="977224"/>
          <a:ext cx="438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192599</xdr:colOff>
      <xdr:row>3</xdr:row>
      <xdr:rowOff>42800</xdr:rowOff>
    </xdr:from>
    <xdr:to>
      <xdr:col>1</xdr:col>
      <xdr:colOff>550389</xdr:colOff>
      <xdr:row>4</xdr:row>
      <xdr:rowOff>20119</xdr:rowOff>
    </xdr:to>
    <xdr:sp macro="" textlink="">
      <xdr:nvSpPr>
        <xdr:cNvPr id="17" name="テキスト ボックス 129">
          <a:extLst>
            <a:ext uri="{FF2B5EF4-FFF2-40B4-BE49-F238E27FC236}">
              <a16:creationId xmlns:a16="http://schemas.microsoft.com/office/drawing/2014/main" id="{00000000-0008-0000-0900-000011000000}"/>
            </a:ext>
          </a:extLst>
        </xdr:cNvPr>
        <xdr:cNvSpPr txBox="1"/>
      </xdr:nvSpPr>
      <xdr:spPr>
        <a:xfrm>
          <a:off x="878399" y="757175"/>
          <a:ext cx="357790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 b="1">
              <a:latin typeface="Arial" charset="0"/>
              <a:ea typeface="Arial" charset="0"/>
              <a:cs typeface="Arial" charset="0"/>
            </a:rPr>
            <a:t>250</a:t>
          </a:r>
          <a:endParaRPr lang="ja-JP" altLang="en-US" sz="800" b="1">
            <a:latin typeface="Arial" charset="0"/>
            <a:ea typeface="Arial" charset="0"/>
            <a:cs typeface="Arial" charset="0"/>
          </a:endParaRPr>
        </a:p>
      </xdr:txBody>
    </xdr:sp>
    <xdr:clientData/>
  </xdr:twoCellAnchor>
  <xdr:twoCellAnchor>
    <xdr:from>
      <xdr:col>1</xdr:col>
      <xdr:colOff>519570</xdr:colOff>
      <xdr:row>3</xdr:row>
      <xdr:rowOff>140348</xdr:rowOff>
    </xdr:from>
    <xdr:to>
      <xdr:col>1</xdr:col>
      <xdr:colOff>563445</xdr:colOff>
      <xdr:row>3</xdr:row>
      <xdr:rowOff>140348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00000000-0008-0000-0900-000012000000}"/>
            </a:ext>
          </a:extLst>
        </xdr:cNvPr>
        <xdr:cNvCxnSpPr/>
      </xdr:nvCxnSpPr>
      <xdr:spPr>
        <a:xfrm>
          <a:off x="1205370" y="854723"/>
          <a:ext cx="438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222003</xdr:colOff>
      <xdr:row>8</xdr:row>
      <xdr:rowOff>158029</xdr:rowOff>
    </xdr:from>
    <xdr:to>
      <xdr:col>1</xdr:col>
      <xdr:colOff>522085</xdr:colOff>
      <xdr:row>9</xdr:row>
      <xdr:rowOff>135348</xdr:rowOff>
    </xdr:to>
    <xdr:sp macro="" textlink="">
      <xdr:nvSpPr>
        <xdr:cNvPr id="19" name="テキスト ボックス 131">
          <a:extLst>
            <a:ext uri="{FF2B5EF4-FFF2-40B4-BE49-F238E27FC236}">
              <a16:creationId xmlns:a16="http://schemas.microsoft.com/office/drawing/2014/main" id="{00000000-0008-0000-0900-000013000000}"/>
            </a:ext>
          </a:extLst>
        </xdr:cNvPr>
        <xdr:cNvSpPr txBox="1"/>
      </xdr:nvSpPr>
      <xdr:spPr>
        <a:xfrm>
          <a:off x="907803" y="2063029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 b="1">
              <a:latin typeface="Arial" charset="0"/>
              <a:ea typeface="Arial" charset="0"/>
              <a:cs typeface="Arial" charset="0"/>
            </a:rPr>
            <a:t>50</a:t>
          </a:r>
          <a:endParaRPr lang="ja-JP" altLang="en-US" sz="800" b="1">
            <a:latin typeface="Arial" charset="0"/>
            <a:ea typeface="Arial" charset="0"/>
            <a:cs typeface="Arial" charset="0"/>
          </a:endParaRPr>
        </a:p>
      </xdr:txBody>
    </xdr:sp>
    <xdr:clientData/>
  </xdr:twoCellAnchor>
  <xdr:twoCellAnchor>
    <xdr:from>
      <xdr:col>1</xdr:col>
      <xdr:colOff>505429</xdr:colOff>
      <xdr:row>9</xdr:row>
      <xdr:rowOff>20056</xdr:rowOff>
    </xdr:from>
    <xdr:to>
      <xdr:col>1</xdr:col>
      <xdr:colOff>549304</xdr:colOff>
      <xdr:row>9</xdr:row>
      <xdr:rowOff>20056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00000000-0008-0000-0900-000014000000}"/>
            </a:ext>
          </a:extLst>
        </xdr:cNvPr>
        <xdr:cNvCxnSpPr/>
      </xdr:nvCxnSpPr>
      <xdr:spPr>
        <a:xfrm>
          <a:off x="1191229" y="2163181"/>
          <a:ext cx="438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219488</xdr:colOff>
      <xdr:row>10</xdr:row>
      <xdr:rowOff>51085</xdr:rowOff>
    </xdr:from>
    <xdr:to>
      <xdr:col>1</xdr:col>
      <xdr:colOff>519570</xdr:colOff>
      <xdr:row>11</xdr:row>
      <xdr:rowOff>28404</xdr:rowOff>
    </xdr:to>
    <xdr:sp macro="" textlink="">
      <xdr:nvSpPr>
        <xdr:cNvPr id="21" name="テキスト ボックス 133">
          <a:extLst>
            <a:ext uri="{FF2B5EF4-FFF2-40B4-BE49-F238E27FC236}">
              <a16:creationId xmlns:a16="http://schemas.microsoft.com/office/drawing/2014/main" id="{00000000-0008-0000-0900-000015000000}"/>
            </a:ext>
          </a:extLst>
        </xdr:cNvPr>
        <xdr:cNvSpPr txBox="1"/>
      </xdr:nvSpPr>
      <xdr:spPr>
        <a:xfrm>
          <a:off x="905288" y="2432335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 b="1">
              <a:latin typeface="Arial" charset="0"/>
              <a:ea typeface="Arial" charset="0"/>
              <a:cs typeface="Arial" charset="0"/>
            </a:rPr>
            <a:t>37</a:t>
          </a:r>
          <a:endParaRPr lang="ja-JP" altLang="en-US" sz="800" b="1">
            <a:latin typeface="Arial" charset="0"/>
            <a:ea typeface="Arial" charset="0"/>
            <a:cs typeface="Arial" charset="0"/>
          </a:endParaRPr>
        </a:p>
      </xdr:txBody>
    </xdr:sp>
    <xdr:clientData/>
  </xdr:twoCellAnchor>
  <xdr:twoCellAnchor>
    <xdr:from>
      <xdr:col>1</xdr:col>
      <xdr:colOff>502914</xdr:colOff>
      <xdr:row>10</xdr:row>
      <xdr:rowOff>151237</xdr:rowOff>
    </xdr:from>
    <xdr:to>
      <xdr:col>1</xdr:col>
      <xdr:colOff>546789</xdr:colOff>
      <xdr:row>10</xdr:row>
      <xdr:rowOff>151237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00000000-0008-0000-0900-000016000000}"/>
            </a:ext>
          </a:extLst>
        </xdr:cNvPr>
        <xdr:cNvCxnSpPr/>
      </xdr:nvCxnSpPr>
      <xdr:spPr>
        <a:xfrm>
          <a:off x="1188714" y="2532487"/>
          <a:ext cx="438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195320</xdr:colOff>
      <xdr:row>19</xdr:row>
      <xdr:rowOff>116735</xdr:rowOff>
    </xdr:from>
    <xdr:to>
      <xdr:col>2</xdr:col>
      <xdr:colOff>495402</xdr:colOff>
      <xdr:row>20</xdr:row>
      <xdr:rowOff>94054</xdr:rowOff>
    </xdr:to>
    <xdr:sp macro="" textlink="">
      <xdr:nvSpPr>
        <xdr:cNvPr id="23" name="テキスト ボックス 135">
          <a:extLst>
            <a:ext uri="{FF2B5EF4-FFF2-40B4-BE49-F238E27FC236}">
              <a16:creationId xmlns:a16="http://schemas.microsoft.com/office/drawing/2014/main" id="{00000000-0008-0000-0900-000017000000}"/>
            </a:ext>
          </a:extLst>
        </xdr:cNvPr>
        <xdr:cNvSpPr txBox="1"/>
      </xdr:nvSpPr>
      <xdr:spPr>
        <a:xfrm>
          <a:off x="1566920" y="4641110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 b="1">
              <a:latin typeface="Arial" charset="0"/>
              <a:ea typeface="Arial" charset="0"/>
              <a:cs typeface="Arial" charset="0"/>
            </a:rPr>
            <a:t>50</a:t>
          </a:r>
          <a:endParaRPr lang="ja-JP" altLang="en-US" sz="800" b="1">
            <a:latin typeface="Arial" charset="0"/>
            <a:ea typeface="Arial" charset="0"/>
            <a:cs typeface="Arial" charset="0"/>
          </a:endParaRPr>
        </a:p>
      </xdr:txBody>
    </xdr:sp>
    <xdr:clientData/>
  </xdr:twoCellAnchor>
  <xdr:twoCellAnchor>
    <xdr:from>
      <xdr:col>2</xdr:col>
      <xdr:colOff>478746</xdr:colOff>
      <xdr:row>19</xdr:row>
      <xdr:rowOff>216887</xdr:rowOff>
    </xdr:from>
    <xdr:to>
      <xdr:col>2</xdr:col>
      <xdr:colOff>522621</xdr:colOff>
      <xdr:row>19</xdr:row>
      <xdr:rowOff>216887</xdr:rowOff>
    </xdr:to>
    <xdr:cxnSp macro="">
      <xdr:nvCxnSpPr>
        <xdr:cNvPr id="24" name="直線コネクタ 23">
          <a:extLst>
            <a:ext uri="{FF2B5EF4-FFF2-40B4-BE49-F238E27FC236}">
              <a16:creationId xmlns:a16="http://schemas.microsoft.com/office/drawing/2014/main" id="{00000000-0008-0000-0900-000018000000}"/>
            </a:ext>
          </a:extLst>
        </xdr:cNvPr>
        <xdr:cNvCxnSpPr/>
      </xdr:nvCxnSpPr>
      <xdr:spPr>
        <a:xfrm>
          <a:off x="1850346" y="4741262"/>
          <a:ext cx="438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192805</xdr:colOff>
      <xdr:row>20</xdr:row>
      <xdr:rowOff>163938</xdr:rowOff>
    </xdr:from>
    <xdr:to>
      <xdr:col>2</xdr:col>
      <xdr:colOff>492887</xdr:colOff>
      <xdr:row>21</xdr:row>
      <xdr:rowOff>141257</xdr:rowOff>
    </xdr:to>
    <xdr:sp macro="" textlink="">
      <xdr:nvSpPr>
        <xdr:cNvPr id="25" name="テキスト ボックス 137">
          <a:extLst>
            <a:ext uri="{FF2B5EF4-FFF2-40B4-BE49-F238E27FC236}">
              <a16:creationId xmlns:a16="http://schemas.microsoft.com/office/drawing/2014/main" id="{00000000-0008-0000-0900-000019000000}"/>
            </a:ext>
          </a:extLst>
        </xdr:cNvPr>
        <xdr:cNvSpPr txBox="1"/>
      </xdr:nvSpPr>
      <xdr:spPr>
        <a:xfrm>
          <a:off x="1564405" y="4926438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 b="1">
              <a:latin typeface="Arial" charset="0"/>
              <a:ea typeface="Arial" charset="0"/>
              <a:cs typeface="Arial" charset="0"/>
            </a:rPr>
            <a:t>37</a:t>
          </a:r>
          <a:endParaRPr lang="ja-JP" altLang="en-US" sz="800" b="1">
            <a:latin typeface="Arial" charset="0"/>
            <a:ea typeface="Arial" charset="0"/>
            <a:cs typeface="Arial" charset="0"/>
          </a:endParaRPr>
        </a:p>
      </xdr:txBody>
    </xdr:sp>
    <xdr:clientData/>
  </xdr:twoCellAnchor>
  <xdr:twoCellAnchor>
    <xdr:from>
      <xdr:col>2</xdr:col>
      <xdr:colOff>476231</xdr:colOff>
      <xdr:row>21</xdr:row>
      <xdr:rowOff>25965</xdr:rowOff>
    </xdr:from>
    <xdr:to>
      <xdr:col>2</xdr:col>
      <xdr:colOff>520106</xdr:colOff>
      <xdr:row>21</xdr:row>
      <xdr:rowOff>25965</xdr:rowOff>
    </xdr:to>
    <xdr:cxnSp macro="">
      <xdr:nvCxnSpPr>
        <xdr:cNvPr id="26" name="直線コネクタ 25">
          <a:extLst>
            <a:ext uri="{FF2B5EF4-FFF2-40B4-BE49-F238E27FC236}">
              <a16:creationId xmlns:a16="http://schemas.microsoft.com/office/drawing/2014/main" id="{00000000-0008-0000-0900-00001A000000}"/>
            </a:ext>
          </a:extLst>
        </xdr:cNvPr>
        <xdr:cNvCxnSpPr/>
      </xdr:nvCxnSpPr>
      <xdr:spPr>
        <a:xfrm>
          <a:off x="1847831" y="5026590"/>
          <a:ext cx="438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567246</xdr:colOff>
      <xdr:row>12</xdr:row>
      <xdr:rowOff>115574</xdr:rowOff>
    </xdr:from>
    <xdr:to>
      <xdr:col>5</xdr:col>
      <xdr:colOff>383010</xdr:colOff>
      <xdr:row>16</xdr:row>
      <xdr:rowOff>55890</xdr:rowOff>
    </xdr:to>
    <xdr:pic>
      <xdr:nvPicPr>
        <xdr:cNvPr id="27" name="図 26">
          <a:extLst>
            <a:ext uri="{FF2B5EF4-FFF2-40B4-BE49-F238E27FC236}">
              <a16:creationId xmlns:a16="http://schemas.microsoft.com/office/drawing/2014/main" id="{00000000-0008-0000-09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38846" y="2973074"/>
          <a:ext cx="1873164" cy="892816"/>
        </a:xfrm>
        <a:prstGeom prst="rect">
          <a:avLst/>
        </a:prstGeom>
      </xdr:spPr>
    </xdr:pic>
    <xdr:clientData/>
  </xdr:twoCellAnchor>
  <xdr:twoCellAnchor>
    <xdr:from>
      <xdr:col>3</xdr:col>
      <xdr:colOff>343380</xdr:colOff>
      <xdr:row>6</xdr:row>
      <xdr:rowOff>11677</xdr:rowOff>
    </xdr:from>
    <xdr:to>
      <xdr:col>4</xdr:col>
      <xdr:colOff>606879</xdr:colOff>
      <xdr:row>7</xdr:row>
      <xdr:rowOff>4384</xdr:rowOff>
    </xdr:to>
    <xdr:sp macro="" textlink="">
      <xdr:nvSpPr>
        <xdr:cNvPr id="28" name="テキスト ボックス 140">
          <a:extLst>
            <a:ext uri="{FF2B5EF4-FFF2-40B4-BE49-F238E27FC236}">
              <a16:creationId xmlns:a16="http://schemas.microsoft.com/office/drawing/2014/main" id="{00000000-0008-0000-0900-00001C000000}"/>
            </a:ext>
          </a:extLst>
        </xdr:cNvPr>
        <xdr:cNvSpPr txBox="1"/>
      </xdr:nvSpPr>
      <xdr:spPr>
        <a:xfrm>
          <a:off x="2400780" y="1440427"/>
          <a:ext cx="949299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900" b="1">
              <a:latin typeface="Symbol" pitchFamily="2" charset="2"/>
              <a:cs typeface="Arial" panose="020B0604020202020204" pitchFamily="34" charset="0"/>
            </a:rPr>
            <a:t>a</a:t>
          </a:r>
          <a:r>
            <a:rPr lang="en-US" altLang="ja-JP" sz="900" b="1">
              <a:latin typeface="Arial" panose="020B0604020202020204" pitchFamily="34" charset="0"/>
              <a:cs typeface="Arial" panose="020B0604020202020204" pitchFamily="34" charset="0"/>
            </a:rPr>
            <a:t>-Myc (IKZF1)</a:t>
          </a:r>
          <a:endParaRPr lang="ja-JP" altLang="en-US" sz="9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211976</xdr:colOff>
      <xdr:row>13</xdr:row>
      <xdr:rowOff>196205</xdr:rowOff>
    </xdr:from>
    <xdr:to>
      <xdr:col>2</xdr:col>
      <xdr:colOff>512058</xdr:colOff>
      <xdr:row>14</xdr:row>
      <xdr:rowOff>173524</xdr:rowOff>
    </xdr:to>
    <xdr:sp macro="" textlink="">
      <xdr:nvSpPr>
        <xdr:cNvPr id="29" name="テキスト ボックス 141">
          <a:extLst>
            <a:ext uri="{FF2B5EF4-FFF2-40B4-BE49-F238E27FC236}">
              <a16:creationId xmlns:a16="http://schemas.microsoft.com/office/drawing/2014/main" id="{00000000-0008-0000-0900-00001D000000}"/>
            </a:ext>
          </a:extLst>
        </xdr:cNvPr>
        <xdr:cNvSpPr txBox="1"/>
      </xdr:nvSpPr>
      <xdr:spPr>
        <a:xfrm>
          <a:off x="1583576" y="3291830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 b="1">
              <a:latin typeface="Arial" charset="0"/>
              <a:ea typeface="Arial" charset="0"/>
              <a:cs typeface="Arial" charset="0"/>
            </a:rPr>
            <a:t>50</a:t>
          </a:r>
          <a:endParaRPr lang="ja-JP" altLang="en-US" sz="800" b="1">
            <a:latin typeface="Arial" charset="0"/>
            <a:ea typeface="Arial" charset="0"/>
            <a:cs typeface="Arial" charset="0"/>
          </a:endParaRPr>
        </a:p>
      </xdr:txBody>
    </xdr:sp>
    <xdr:clientData/>
  </xdr:twoCellAnchor>
  <xdr:twoCellAnchor>
    <xdr:from>
      <xdr:col>2</xdr:col>
      <xdr:colOff>495402</xdr:colOff>
      <xdr:row>14</xdr:row>
      <xdr:rowOff>58232</xdr:rowOff>
    </xdr:from>
    <xdr:to>
      <xdr:col>2</xdr:col>
      <xdr:colOff>539277</xdr:colOff>
      <xdr:row>14</xdr:row>
      <xdr:rowOff>58232</xdr:rowOff>
    </xdr:to>
    <xdr:cxnSp macro="">
      <xdr:nvCxnSpPr>
        <xdr:cNvPr id="30" name="直線コネクタ 29">
          <a:extLst>
            <a:ext uri="{FF2B5EF4-FFF2-40B4-BE49-F238E27FC236}">
              <a16:creationId xmlns:a16="http://schemas.microsoft.com/office/drawing/2014/main" id="{00000000-0008-0000-0900-00001E000000}"/>
            </a:ext>
          </a:extLst>
        </xdr:cNvPr>
        <xdr:cNvCxnSpPr/>
      </xdr:nvCxnSpPr>
      <xdr:spPr>
        <a:xfrm>
          <a:off x="1867002" y="3391982"/>
          <a:ext cx="438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209461</xdr:colOff>
      <xdr:row>15</xdr:row>
      <xdr:rowOff>89261</xdr:rowOff>
    </xdr:from>
    <xdr:to>
      <xdr:col>2</xdr:col>
      <xdr:colOff>509543</xdr:colOff>
      <xdr:row>16</xdr:row>
      <xdr:rowOff>66580</xdr:rowOff>
    </xdr:to>
    <xdr:sp macro="" textlink="">
      <xdr:nvSpPr>
        <xdr:cNvPr id="31" name="テキスト ボックス 143">
          <a:extLst>
            <a:ext uri="{FF2B5EF4-FFF2-40B4-BE49-F238E27FC236}">
              <a16:creationId xmlns:a16="http://schemas.microsoft.com/office/drawing/2014/main" id="{00000000-0008-0000-0900-00001F000000}"/>
            </a:ext>
          </a:extLst>
        </xdr:cNvPr>
        <xdr:cNvSpPr txBox="1"/>
      </xdr:nvSpPr>
      <xdr:spPr>
        <a:xfrm>
          <a:off x="1581061" y="3661136"/>
          <a:ext cx="300082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800" b="1">
              <a:latin typeface="Arial" charset="0"/>
              <a:ea typeface="Arial" charset="0"/>
              <a:cs typeface="Arial" charset="0"/>
            </a:rPr>
            <a:t>37</a:t>
          </a:r>
          <a:endParaRPr lang="ja-JP" altLang="en-US" sz="800" b="1">
            <a:latin typeface="Arial" charset="0"/>
            <a:ea typeface="Arial" charset="0"/>
            <a:cs typeface="Arial" charset="0"/>
          </a:endParaRPr>
        </a:p>
      </xdr:txBody>
    </xdr:sp>
    <xdr:clientData/>
  </xdr:twoCellAnchor>
  <xdr:twoCellAnchor>
    <xdr:from>
      <xdr:col>2</xdr:col>
      <xdr:colOff>492887</xdr:colOff>
      <xdr:row>15</xdr:row>
      <xdr:rowOff>189413</xdr:rowOff>
    </xdr:from>
    <xdr:to>
      <xdr:col>2</xdr:col>
      <xdr:colOff>536762</xdr:colOff>
      <xdr:row>15</xdr:row>
      <xdr:rowOff>189413</xdr:rowOff>
    </xdr:to>
    <xdr:cxnSp macro="">
      <xdr:nvCxnSpPr>
        <xdr:cNvPr id="32" name="直線コネクタ 31">
          <a:extLst>
            <a:ext uri="{FF2B5EF4-FFF2-40B4-BE49-F238E27FC236}">
              <a16:creationId xmlns:a16="http://schemas.microsoft.com/office/drawing/2014/main" id="{00000000-0008-0000-0900-000020000000}"/>
            </a:ext>
          </a:extLst>
        </xdr:cNvPr>
        <xdr:cNvCxnSpPr/>
      </xdr:nvCxnSpPr>
      <xdr:spPr>
        <a:xfrm>
          <a:off x="1864487" y="3761288"/>
          <a:ext cx="438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274409</xdr:colOff>
      <xdr:row>12</xdr:row>
      <xdr:rowOff>223064</xdr:rowOff>
    </xdr:from>
    <xdr:to>
      <xdr:col>5</xdr:col>
      <xdr:colOff>360235</xdr:colOff>
      <xdr:row>14</xdr:row>
      <xdr:rowOff>173524</xdr:rowOff>
    </xdr:to>
    <xdr:sp macro="" textlink="">
      <xdr:nvSpPr>
        <xdr:cNvPr id="33" name="正方形/長方形 32">
          <a:extLst>
            <a:ext uri="{FF2B5EF4-FFF2-40B4-BE49-F238E27FC236}">
              <a16:creationId xmlns:a16="http://schemas.microsoft.com/office/drawing/2014/main" id="{00000000-0008-0000-0900-000021000000}"/>
            </a:ext>
          </a:extLst>
        </xdr:cNvPr>
        <xdr:cNvSpPr/>
      </xdr:nvSpPr>
      <xdr:spPr>
        <a:xfrm>
          <a:off x="2331809" y="3080564"/>
          <a:ext cx="1457426" cy="426710"/>
        </a:xfrm>
        <a:prstGeom prst="rect">
          <a:avLst/>
        </a:prstGeom>
        <a:noFill/>
        <a:ln w="19050"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ja-JP" altLang="en-US" sz="1463"/>
        </a:p>
      </xdr:txBody>
    </xdr:sp>
    <xdr:clientData/>
  </xdr:twoCellAnchor>
  <xdr:twoCellAnchor editAs="oneCell">
    <xdr:from>
      <xdr:col>2</xdr:col>
      <xdr:colOff>536236</xdr:colOff>
      <xdr:row>18</xdr:row>
      <xdr:rowOff>196527</xdr:rowOff>
    </xdr:from>
    <xdr:to>
      <xdr:col>5</xdr:col>
      <xdr:colOff>359105</xdr:colOff>
      <xdr:row>21</xdr:row>
      <xdr:rowOff>162102</xdr:rowOff>
    </xdr:to>
    <xdr:pic>
      <xdr:nvPicPr>
        <xdr:cNvPr id="34" name="図 33">
          <a:extLst>
            <a:ext uri="{FF2B5EF4-FFF2-40B4-BE49-F238E27FC236}">
              <a16:creationId xmlns:a16="http://schemas.microsoft.com/office/drawing/2014/main" id="{00000000-0008-0000-09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907836" y="4482777"/>
          <a:ext cx="1880269" cy="679950"/>
        </a:xfrm>
        <a:prstGeom prst="rect">
          <a:avLst/>
        </a:prstGeom>
      </xdr:spPr>
    </xdr:pic>
    <xdr:clientData/>
  </xdr:twoCellAnchor>
  <xdr:twoCellAnchor>
    <xdr:from>
      <xdr:col>3</xdr:col>
      <xdr:colOff>175325</xdr:colOff>
      <xdr:row>19</xdr:row>
      <xdr:rowOff>6360</xdr:rowOff>
    </xdr:from>
    <xdr:to>
      <xdr:col>5</xdr:col>
      <xdr:colOff>339512</xdr:colOff>
      <xdr:row>20</xdr:row>
      <xdr:rowOff>112040</xdr:rowOff>
    </xdr:to>
    <xdr:sp macro="" textlink="">
      <xdr:nvSpPr>
        <xdr:cNvPr id="35" name="正方形/長方形 34">
          <a:extLst>
            <a:ext uri="{FF2B5EF4-FFF2-40B4-BE49-F238E27FC236}">
              <a16:creationId xmlns:a16="http://schemas.microsoft.com/office/drawing/2014/main" id="{00000000-0008-0000-0900-000023000000}"/>
            </a:ext>
          </a:extLst>
        </xdr:cNvPr>
        <xdr:cNvSpPr/>
      </xdr:nvSpPr>
      <xdr:spPr>
        <a:xfrm>
          <a:off x="2232725" y="4530735"/>
          <a:ext cx="1535787" cy="343805"/>
        </a:xfrm>
        <a:prstGeom prst="rect">
          <a:avLst/>
        </a:prstGeom>
        <a:noFill/>
        <a:ln w="19050"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ja-JP" altLang="en-US" sz="1463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6"/>
  <sheetViews>
    <sheetView tabSelected="1" zoomScaleNormal="100" workbookViewId="0"/>
  </sheetViews>
  <sheetFormatPr defaultColWidth="11" defaultRowHeight="18.75" x14ac:dyDescent="0.4"/>
  <cols>
    <col min="1" max="1" width="24" customWidth="1"/>
    <col min="2" max="2" width="25.375" bestFit="1" customWidth="1"/>
    <col min="3" max="11" width="11.5" bestFit="1" customWidth="1"/>
  </cols>
  <sheetData>
    <row r="1" spans="1:28" x14ac:dyDescent="0.2">
      <c r="A1" s="50" t="s">
        <v>14</v>
      </c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x14ac:dyDescent="0.2">
      <c r="A2" s="3"/>
      <c r="B2" s="3"/>
      <c r="C2" s="51" t="s">
        <v>4</v>
      </c>
      <c r="D2" s="51"/>
      <c r="E2" s="51"/>
      <c r="F2" s="51" t="s">
        <v>5</v>
      </c>
      <c r="G2" s="51"/>
      <c r="H2" s="51"/>
      <c r="I2" s="51" t="s">
        <v>6</v>
      </c>
      <c r="J2" s="51"/>
      <c r="K2" s="5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x14ac:dyDescent="0.2">
      <c r="A3" s="4"/>
      <c r="B3" s="9" t="s">
        <v>7</v>
      </c>
      <c r="C3" s="52" t="s">
        <v>8</v>
      </c>
      <c r="D3" s="53"/>
      <c r="E3" s="54"/>
      <c r="F3" s="52" t="s">
        <v>8</v>
      </c>
      <c r="G3" s="53"/>
      <c r="H3" s="54"/>
      <c r="I3" s="52" t="s">
        <v>8</v>
      </c>
      <c r="J3" s="53"/>
      <c r="K3" s="54"/>
      <c r="L3" s="2"/>
      <c r="M3" s="2"/>
      <c r="N3" s="2"/>
      <c r="O3" s="2"/>
      <c r="P3" s="2"/>
      <c r="Q3" s="2"/>
      <c r="R3" s="2"/>
      <c r="U3" s="2"/>
      <c r="V3" s="2"/>
      <c r="W3" s="2"/>
      <c r="X3" s="2"/>
      <c r="Y3" s="2"/>
      <c r="Z3" s="2"/>
      <c r="AA3" s="2"/>
    </row>
    <row r="4" spans="1:28" ht="18" x14ac:dyDescent="0.25">
      <c r="A4" s="4"/>
      <c r="B4" s="6">
        <v>0</v>
      </c>
      <c r="C4" s="10">
        <v>1.0414285700000001</v>
      </c>
      <c r="D4" s="11">
        <v>0.96428570999999996</v>
      </c>
      <c r="E4" s="12">
        <v>0.99428570999999999</v>
      </c>
      <c r="F4" s="10">
        <v>1.0414285700000001</v>
      </c>
      <c r="G4" s="11">
        <v>0.96428570999999996</v>
      </c>
      <c r="H4" s="12">
        <v>0.99428570999999999</v>
      </c>
      <c r="I4" s="10">
        <v>1.0414285700000001</v>
      </c>
      <c r="J4" s="11">
        <v>0.96428570999999996</v>
      </c>
      <c r="K4" s="12">
        <v>0.99428570999999999</v>
      </c>
      <c r="L4" s="2"/>
      <c r="M4" s="2"/>
      <c r="N4" s="2"/>
      <c r="O4" s="2"/>
      <c r="P4" s="2"/>
      <c r="Q4" s="2"/>
      <c r="R4" s="2"/>
      <c r="U4" s="2"/>
      <c r="V4" s="2"/>
      <c r="W4" s="2"/>
      <c r="X4" s="2"/>
      <c r="Y4" s="2"/>
      <c r="Z4" s="2"/>
      <c r="AA4" s="2"/>
    </row>
    <row r="5" spans="1:28" ht="18" x14ac:dyDescent="0.25">
      <c r="A5" s="4"/>
      <c r="B5" s="7">
        <v>1.5625</v>
      </c>
      <c r="C5" s="13">
        <v>4.8739837399999999</v>
      </c>
      <c r="D5" s="14">
        <v>4.3861788600000002</v>
      </c>
      <c r="E5" s="15">
        <v>4.4186991899999999</v>
      </c>
      <c r="F5" s="13">
        <v>1.8455284599999999</v>
      </c>
      <c r="G5" s="14">
        <v>1.8333333300000001</v>
      </c>
      <c r="H5" s="15">
        <v>1.8252032499999999</v>
      </c>
      <c r="I5" s="13">
        <v>8.6910569100000004</v>
      </c>
      <c r="J5" s="14">
        <v>8.1626016299999993</v>
      </c>
      <c r="K5" s="15">
        <v>8.0203252000000003</v>
      </c>
      <c r="L5" s="2"/>
      <c r="M5" s="2"/>
      <c r="N5" s="2"/>
      <c r="O5" s="2"/>
      <c r="P5" s="2"/>
      <c r="Q5" s="2"/>
      <c r="R5" s="2"/>
      <c r="U5" s="2"/>
      <c r="V5" s="2"/>
      <c r="W5" s="2"/>
      <c r="X5" s="2"/>
      <c r="Y5" s="2"/>
      <c r="Z5" s="2"/>
      <c r="AA5" s="2"/>
    </row>
    <row r="6" spans="1:28" ht="18" x14ac:dyDescent="0.25">
      <c r="B6" s="7">
        <v>3.125</v>
      </c>
      <c r="C6" s="13">
        <v>9.1991869899999994</v>
      </c>
      <c r="D6" s="14">
        <v>8.2520325200000002</v>
      </c>
      <c r="E6" s="15">
        <v>8.2154471499999993</v>
      </c>
      <c r="F6" s="13">
        <v>2.5</v>
      </c>
      <c r="G6" s="14">
        <v>2.2926829299999998</v>
      </c>
      <c r="H6" s="15">
        <v>2.13414634</v>
      </c>
      <c r="I6" s="13">
        <v>13.8333333</v>
      </c>
      <c r="J6" s="14">
        <v>13.2317073</v>
      </c>
      <c r="K6" s="15">
        <v>13.670731699999999</v>
      </c>
    </row>
    <row r="7" spans="1:28" ht="18" x14ac:dyDescent="0.25">
      <c r="A7" s="3"/>
      <c r="B7" s="7">
        <v>6.25</v>
      </c>
      <c r="C7" s="13">
        <v>14.7642276</v>
      </c>
      <c r="D7" s="14">
        <v>13.4308943</v>
      </c>
      <c r="E7" s="15">
        <v>14.170731699999999</v>
      </c>
      <c r="F7" s="13">
        <v>4.7520325200000002</v>
      </c>
      <c r="G7" s="14">
        <v>3.9471544700000001</v>
      </c>
      <c r="H7" s="15">
        <v>4.2886178900000003</v>
      </c>
      <c r="I7" s="13">
        <v>19.634146300000001</v>
      </c>
      <c r="J7" s="14">
        <v>18.837398400000001</v>
      </c>
      <c r="K7" s="15">
        <v>19.378048799999998</v>
      </c>
    </row>
    <row r="8" spans="1:28" ht="18" x14ac:dyDescent="0.25">
      <c r="A8" s="4"/>
      <c r="B8" s="7">
        <v>12.5</v>
      </c>
      <c r="C8" s="13">
        <v>22.056910599999998</v>
      </c>
      <c r="D8" s="14">
        <v>21.674796700000002</v>
      </c>
      <c r="E8" s="15">
        <v>20.024390199999999</v>
      </c>
      <c r="F8" s="13">
        <v>8.0609756099999998</v>
      </c>
      <c r="G8" s="14">
        <v>7.9796747999999997</v>
      </c>
      <c r="H8" s="15">
        <v>7.7967479700000002</v>
      </c>
      <c r="I8" s="13">
        <v>25.479674800000002</v>
      </c>
      <c r="J8" s="14">
        <v>24.6666667</v>
      </c>
      <c r="K8" s="15">
        <v>24.2154472</v>
      </c>
    </row>
    <row r="9" spans="1:28" ht="18" x14ac:dyDescent="0.25">
      <c r="A9" s="4"/>
      <c r="B9" s="7">
        <v>25</v>
      </c>
      <c r="C9" s="13">
        <v>26.451219500000001</v>
      </c>
      <c r="D9" s="14">
        <v>25.9471545</v>
      </c>
      <c r="E9" s="15">
        <v>24.414634100000001</v>
      </c>
      <c r="F9" s="13">
        <v>12.5894309</v>
      </c>
      <c r="G9" s="14">
        <v>13.727642299999999</v>
      </c>
      <c r="H9" s="15">
        <v>12.3252033</v>
      </c>
      <c r="I9" s="13">
        <v>27.020325199999998</v>
      </c>
      <c r="J9" s="14">
        <v>27.1260163</v>
      </c>
      <c r="K9" s="15">
        <v>28.776422799999999</v>
      </c>
    </row>
    <row r="10" spans="1:28" ht="18" x14ac:dyDescent="0.25">
      <c r="A10" s="4"/>
      <c r="B10" s="7">
        <v>50</v>
      </c>
      <c r="C10" s="13">
        <v>31.540650400000001</v>
      </c>
      <c r="D10" s="14">
        <v>29.097560999999999</v>
      </c>
      <c r="E10" s="15">
        <v>28.621951200000002</v>
      </c>
      <c r="F10" s="13">
        <v>17.252032499999999</v>
      </c>
      <c r="G10" s="14">
        <v>17.174796700000002</v>
      </c>
      <c r="H10" s="15">
        <v>17.760162600000001</v>
      </c>
      <c r="I10" s="13">
        <v>32.609756099999998</v>
      </c>
      <c r="J10" s="14">
        <v>29.150406499999999</v>
      </c>
      <c r="K10" s="15">
        <v>30.5</v>
      </c>
    </row>
    <row r="11" spans="1:28" ht="18" x14ac:dyDescent="0.25">
      <c r="B11" s="7">
        <v>100</v>
      </c>
      <c r="C11" s="13">
        <v>32.776422799999999</v>
      </c>
      <c r="D11" s="14">
        <v>29.0121951</v>
      </c>
      <c r="E11" s="15">
        <v>30.0528455</v>
      </c>
      <c r="F11" s="13">
        <v>21.2154472</v>
      </c>
      <c r="G11" s="14">
        <v>21.146341499999998</v>
      </c>
      <c r="H11" s="15">
        <v>20.3577236</v>
      </c>
      <c r="I11" s="13">
        <v>33.3455285</v>
      </c>
      <c r="J11" s="14">
        <v>32.650406500000003</v>
      </c>
      <c r="K11" s="15">
        <v>31.2154472</v>
      </c>
    </row>
    <row r="12" spans="1:28" ht="18" x14ac:dyDescent="0.25">
      <c r="B12" s="8">
        <v>200</v>
      </c>
      <c r="C12" s="16">
        <v>35.483739800000002</v>
      </c>
      <c r="D12" s="17">
        <v>32.459349600000003</v>
      </c>
      <c r="E12" s="18">
        <v>32.873983699999997</v>
      </c>
      <c r="F12" s="16">
        <v>23.065040700000001</v>
      </c>
      <c r="G12" s="17">
        <v>24.7682927</v>
      </c>
      <c r="H12" s="18">
        <v>24.296748000000001</v>
      </c>
      <c r="I12" s="16">
        <v>35.849593499999997</v>
      </c>
      <c r="J12" s="17">
        <v>31.727642299999999</v>
      </c>
      <c r="K12" s="18">
        <v>33.207317099999997</v>
      </c>
    </row>
    <row r="16" spans="1:28" ht="18" x14ac:dyDescent="0.25">
      <c r="B16" s="3"/>
      <c r="C16" s="51" t="s">
        <v>10</v>
      </c>
      <c r="D16" s="51"/>
      <c r="E16" s="51"/>
      <c r="F16" s="51" t="s">
        <v>11</v>
      </c>
      <c r="G16" s="51"/>
      <c r="H16" s="51"/>
      <c r="I16" s="51" t="s">
        <v>12</v>
      </c>
      <c r="J16" s="51"/>
      <c r="K16" s="51"/>
    </row>
    <row r="17" spans="2:11" x14ac:dyDescent="0.2">
      <c r="B17" s="9" t="s">
        <v>13</v>
      </c>
      <c r="C17" s="52" t="s">
        <v>8</v>
      </c>
      <c r="D17" s="53"/>
      <c r="E17" s="54"/>
      <c r="F17" s="52" t="s">
        <v>8</v>
      </c>
      <c r="G17" s="53"/>
      <c r="H17" s="54"/>
      <c r="I17" s="52" t="s">
        <v>8</v>
      </c>
      <c r="J17" s="53"/>
      <c r="K17" s="54"/>
    </row>
    <row r="18" spans="2:11" ht="18" x14ac:dyDescent="0.25">
      <c r="B18" s="6">
        <v>0</v>
      </c>
      <c r="C18" s="10">
        <v>1.0414285700000001</v>
      </c>
      <c r="D18" s="11">
        <v>0.96428570999999996</v>
      </c>
      <c r="E18" s="12">
        <v>0.99428570999999999</v>
      </c>
      <c r="F18" s="10">
        <v>1.0414285700000001</v>
      </c>
      <c r="G18" s="11">
        <v>0.96428570999999996</v>
      </c>
      <c r="H18" s="12">
        <v>0.99428570999999999</v>
      </c>
      <c r="I18" s="10">
        <v>1.0414285700000001</v>
      </c>
      <c r="J18" s="11">
        <v>0.96428570999999996</v>
      </c>
      <c r="K18" s="12">
        <v>0.99428570999999999</v>
      </c>
    </row>
    <row r="19" spans="2:11" ht="18" x14ac:dyDescent="0.25">
      <c r="B19" s="7">
        <v>1.5625</v>
      </c>
      <c r="C19" s="13">
        <v>14.028455299999999</v>
      </c>
      <c r="D19" s="14">
        <v>13.349593499999999</v>
      </c>
      <c r="E19" s="15">
        <v>12.695122</v>
      </c>
      <c r="F19" s="13">
        <v>3.5691056900000002</v>
      </c>
      <c r="G19" s="14">
        <v>3.6016260199999999</v>
      </c>
      <c r="H19" s="15">
        <v>3.6097560999999998</v>
      </c>
      <c r="I19" s="13">
        <v>19.7560976</v>
      </c>
      <c r="J19" s="14">
        <v>18.164634100000001</v>
      </c>
      <c r="K19" s="15">
        <v>19.225609800000001</v>
      </c>
    </row>
    <row r="20" spans="2:11" ht="18" x14ac:dyDescent="0.25">
      <c r="B20" s="7">
        <v>3.125</v>
      </c>
      <c r="C20" s="13">
        <v>17.394308899999999</v>
      </c>
      <c r="D20" s="14">
        <v>17.9878049</v>
      </c>
      <c r="E20" s="15">
        <v>18.101626</v>
      </c>
      <c r="F20" s="13">
        <v>5.9796747999999997</v>
      </c>
      <c r="G20" s="14">
        <v>5.9593495900000004</v>
      </c>
      <c r="H20" s="15">
        <v>5.9756097600000002</v>
      </c>
      <c r="I20" s="13">
        <v>23.670731700000001</v>
      </c>
      <c r="J20" s="14">
        <v>21.329268299999999</v>
      </c>
      <c r="K20" s="15">
        <v>22.7378049</v>
      </c>
    </row>
    <row r="21" spans="2:11" ht="18" x14ac:dyDescent="0.25">
      <c r="B21" s="7">
        <v>6.25</v>
      </c>
      <c r="C21" s="13">
        <v>20.906504099999999</v>
      </c>
      <c r="D21" s="14">
        <v>21.646341499999998</v>
      </c>
      <c r="E21" s="15">
        <v>20.479674800000002</v>
      </c>
      <c r="F21" s="13">
        <v>10.5203252</v>
      </c>
      <c r="G21" s="14">
        <v>10.4227642</v>
      </c>
      <c r="H21" s="15">
        <v>11.195122</v>
      </c>
      <c r="I21" s="13">
        <v>23.195122000000001</v>
      </c>
      <c r="J21" s="14">
        <v>26.524390199999999</v>
      </c>
      <c r="K21" s="15">
        <v>23.652439000000001</v>
      </c>
    </row>
    <row r="22" spans="2:11" ht="18" x14ac:dyDescent="0.25">
      <c r="B22" s="7">
        <v>12.5</v>
      </c>
      <c r="C22" s="13">
        <v>25.646341499999998</v>
      </c>
      <c r="D22" s="14">
        <v>25.508130099999999</v>
      </c>
      <c r="E22" s="15">
        <v>23.060975599999999</v>
      </c>
      <c r="F22" s="13">
        <v>15.6056911</v>
      </c>
      <c r="G22" s="14">
        <v>15.227642299999999</v>
      </c>
      <c r="H22" s="15">
        <v>15.7520325</v>
      </c>
      <c r="I22" s="13">
        <v>28.760162600000001</v>
      </c>
      <c r="J22" s="14">
        <v>26.199186999999998</v>
      </c>
      <c r="K22" s="15">
        <v>28.739837399999999</v>
      </c>
    </row>
    <row r="23" spans="2:11" ht="18" x14ac:dyDescent="0.25">
      <c r="B23" s="7">
        <v>25</v>
      </c>
      <c r="C23" s="13">
        <v>25.6260163</v>
      </c>
      <c r="D23" s="14">
        <v>26.613821099999999</v>
      </c>
      <c r="E23" s="15">
        <v>24.727642299999999</v>
      </c>
      <c r="F23" s="13">
        <v>18.955284599999999</v>
      </c>
      <c r="G23" s="14">
        <v>18.6260163</v>
      </c>
      <c r="H23" s="15">
        <v>19.402439000000001</v>
      </c>
      <c r="I23" s="13">
        <v>28.9634146</v>
      </c>
      <c r="J23" s="14">
        <v>32.073170699999999</v>
      </c>
      <c r="K23" s="15">
        <v>27.093495900000001</v>
      </c>
    </row>
    <row r="24" spans="2:11" ht="18" x14ac:dyDescent="0.25">
      <c r="B24" s="7">
        <v>50</v>
      </c>
      <c r="C24" s="13">
        <v>27.2845528</v>
      </c>
      <c r="D24" s="14">
        <v>27.593495900000001</v>
      </c>
      <c r="E24" s="15">
        <v>28.475609800000001</v>
      </c>
      <c r="F24" s="13">
        <v>21.630081300000001</v>
      </c>
      <c r="G24" s="14">
        <v>22.443089400000002</v>
      </c>
      <c r="H24" s="15">
        <v>23.6666667</v>
      </c>
      <c r="I24" s="13">
        <v>29.004065000000001</v>
      </c>
      <c r="J24" s="14">
        <v>28.9227642</v>
      </c>
      <c r="K24" s="15">
        <v>30.6910569</v>
      </c>
    </row>
    <row r="25" spans="2:11" ht="18" x14ac:dyDescent="0.25">
      <c r="B25" s="7">
        <v>100</v>
      </c>
      <c r="C25" s="13">
        <v>27.130081300000001</v>
      </c>
      <c r="D25" s="14">
        <v>28.101626</v>
      </c>
      <c r="E25" s="15">
        <v>25.2195122</v>
      </c>
      <c r="F25" s="13">
        <v>24.3211382</v>
      </c>
      <c r="G25" s="14">
        <v>22.5</v>
      </c>
      <c r="H25" s="15">
        <v>26.455284599999999</v>
      </c>
      <c r="I25" s="13">
        <v>27.9471545</v>
      </c>
      <c r="J25" s="14">
        <v>32.601626000000003</v>
      </c>
      <c r="K25" s="15">
        <v>29.878048799999998</v>
      </c>
    </row>
    <row r="26" spans="2:11" ht="18" x14ac:dyDescent="0.25">
      <c r="B26" s="8">
        <v>200</v>
      </c>
      <c r="C26" s="16">
        <v>26.849593500000001</v>
      </c>
      <c r="D26" s="17">
        <v>26.2560976</v>
      </c>
      <c r="E26" s="18">
        <v>27.239837399999999</v>
      </c>
      <c r="F26" s="16">
        <v>24.223577200000001</v>
      </c>
      <c r="G26" s="17">
        <v>23.292682899999999</v>
      </c>
      <c r="H26" s="18">
        <v>24.7317073</v>
      </c>
      <c r="I26" s="16">
        <v>27.459349599999999</v>
      </c>
      <c r="J26" s="17">
        <v>30.914634100000001</v>
      </c>
      <c r="K26" s="18">
        <v>31.524390199999999</v>
      </c>
    </row>
  </sheetData>
  <mergeCells count="12">
    <mergeCell ref="C2:E2"/>
    <mergeCell ref="F2:H2"/>
    <mergeCell ref="I2:K2"/>
    <mergeCell ref="C3:E3"/>
    <mergeCell ref="F3:H3"/>
    <mergeCell ref="I3:K3"/>
    <mergeCell ref="C16:E16"/>
    <mergeCell ref="F16:H16"/>
    <mergeCell ref="I16:K16"/>
    <mergeCell ref="C17:E17"/>
    <mergeCell ref="F17:H17"/>
    <mergeCell ref="I17:K17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21"/>
  <sheetViews>
    <sheetView zoomScaleNormal="100" workbookViewId="0"/>
  </sheetViews>
  <sheetFormatPr defaultColWidth="11" defaultRowHeight="18.75" x14ac:dyDescent="0.4"/>
  <cols>
    <col min="1" max="1" width="25" customWidth="1"/>
    <col min="2" max="2" width="31.25" style="21" bestFit="1" customWidth="1"/>
    <col min="3" max="3" width="18.375" style="21" bestFit="1" customWidth="1"/>
    <col min="4" max="4" width="14.25" style="21" customWidth="1"/>
    <col min="5" max="11" width="11.5" style="21" bestFit="1" customWidth="1"/>
    <col min="12" max="14" width="11" style="21"/>
  </cols>
  <sheetData>
    <row r="1" spans="1:24" x14ac:dyDescent="0.2">
      <c r="A1" s="50" t="s">
        <v>15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4" x14ac:dyDescent="0.2">
      <c r="A2" s="3"/>
      <c r="B2" s="5" t="s">
        <v>49</v>
      </c>
      <c r="D2" s="52">
        <v>1</v>
      </c>
      <c r="E2" s="55"/>
      <c r="F2" s="52">
        <v>2</v>
      </c>
      <c r="G2" s="55"/>
      <c r="H2" s="52">
        <v>3</v>
      </c>
      <c r="I2" s="55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8" x14ac:dyDescent="0.25">
      <c r="A3" s="4"/>
      <c r="B3" s="20" t="s">
        <v>50</v>
      </c>
      <c r="D3" s="28" t="s">
        <v>57</v>
      </c>
      <c r="E3" s="28" t="s">
        <v>58</v>
      </c>
      <c r="F3" s="28" t="s">
        <v>57</v>
      </c>
      <c r="G3" s="28" t="s">
        <v>58</v>
      </c>
      <c r="H3" s="28" t="s">
        <v>57</v>
      </c>
      <c r="I3" s="28" t="s">
        <v>58</v>
      </c>
      <c r="J3" s="2"/>
      <c r="K3" s="2"/>
      <c r="L3" s="2"/>
      <c r="M3" s="2"/>
      <c r="N3" s="2"/>
      <c r="O3" s="21"/>
      <c r="P3" s="21"/>
      <c r="Q3" s="2"/>
      <c r="R3" s="2"/>
      <c r="S3" s="2"/>
      <c r="T3" s="2"/>
      <c r="U3" s="2"/>
      <c r="V3" s="2"/>
      <c r="W3" s="2"/>
    </row>
    <row r="4" spans="1:24" x14ac:dyDescent="0.2">
      <c r="A4" s="4"/>
      <c r="B4" s="14" t="s">
        <v>52</v>
      </c>
      <c r="C4" s="28" t="s">
        <v>56</v>
      </c>
      <c r="D4" s="32">
        <v>234500</v>
      </c>
      <c r="E4" s="28"/>
      <c r="F4" s="32">
        <v>330200</v>
      </c>
      <c r="G4" s="28"/>
      <c r="H4" s="32">
        <v>114500</v>
      </c>
      <c r="I4" s="28"/>
      <c r="J4" s="2"/>
      <c r="K4" s="2"/>
      <c r="L4" s="2"/>
      <c r="M4" s="2"/>
      <c r="N4" s="2"/>
      <c r="O4" s="21"/>
      <c r="P4" s="21"/>
      <c r="Q4" s="2"/>
      <c r="R4" s="2"/>
      <c r="S4" s="2"/>
      <c r="T4" s="2"/>
      <c r="U4" s="2"/>
      <c r="V4" s="2"/>
      <c r="W4" s="2"/>
    </row>
    <row r="5" spans="1:24" x14ac:dyDescent="0.2">
      <c r="A5" s="4"/>
      <c r="B5" s="14"/>
      <c r="C5" s="25" t="s">
        <v>62</v>
      </c>
      <c r="D5" s="26">
        <v>1.02</v>
      </c>
      <c r="E5" s="37">
        <v>2.3199999999999998E-2</v>
      </c>
      <c r="F5" s="26">
        <v>1.1100000000000001</v>
      </c>
      <c r="G5" s="38">
        <v>2.3900000000000001E-2</v>
      </c>
      <c r="H5" s="27">
        <v>1.02</v>
      </c>
      <c r="I5" s="38">
        <v>2.6100000000000002E-2</v>
      </c>
      <c r="J5" s="2"/>
      <c r="K5" s="2"/>
      <c r="L5" s="2"/>
      <c r="M5" s="2"/>
      <c r="N5" s="2"/>
      <c r="O5" s="21"/>
      <c r="P5" s="21"/>
      <c r="Q5" s="2"/>
      <c r="R5" s="2"/>
      <c r="S5" s="2"/>
      <c r="T5" s="2"/>
      <c r="U5" s="2"/>
      <c r="V5" s="2"/>
      <c r="W5" s="2"/>
    </row>
    <row r="6" spans="1:24" x14ac:dyDescent="0.2">
      <c r="B6" s="14"/>
      <c r="C6" s="25" t="s">
        <v>53</v>
      </c>
      <c r="D6" s="31">
        <v>1270000</v>
      </c>
      <c r="E6" s="31">
        <v>197000</v>
      </c>
      <c r="F6" s="31">
        <v>2020000</v>
      </c>
      <c r="G6" s="33">
        <v>391000</v>
      </c>
      <c r="H6" s="33">
        <v>1010000</v>
      </c>
      <c r="I6" s="33">
        <v>141000</v>
      </c>
      <c r="O6" s="21"/>
      <c r="P6" s="21"/>
      <c r="Q6" s="21"/>
    </row>
    <row r="7" spans="1:24" x14ac:dyDescent="0.35">
      <c r="A7" s="3"/>
      <c r="B7" s="14"/>
      <c r="C7" s="23" t="s">
        <v>51</v>
      </c>
      <c r="D7" s="49">
        <f>1/1.27</f>
        <v>0.78740157480314954</v>
      </c>
      <c r="E7" s="24"/>
      <c r="F7" s="24">
        <f>1/2.02</f>
        <v>0.49504950495049505</v>
      </c>
      <c r="G7" s="24"/>
      <c r="H7" s="24">
        <f>1/1.01</f>
        <v>0.99009900990099009</v>
      </c>
      <c r="I7" s="24"/>
      <c r="O7" s="21"/>
      <c r="P7" s="21"/>
      <c r="Q7" s="21"/>
    </row>
    <row r="8" spans="1:24" x14ac:dyDescent="0.2">
      <c r="A8" s="4"/>
      <c r="B8" s="14"/>
      <c r="C8" s="25" t="s">
        <v>54</v>
      </c>
      <c r="D8" s="35">
        <v>-13690</v>
      </c>
      <c r="E8" s="36">
        <v>415.3</v>
      </c>
      <c r="F8" s="35">
        <v>-12780</v>
      </c>
      <c r="G8" s="41">
        <v>371.6</v>
      </c>
      <c r="H8" s="34">
        <v>-12000</v>
      </c>
      <c r="I8" s="41">
        <v>457.4</v>
      </c>
      <c r="O8" s="21"/>
      <c r="P8" s="21"/>
      <c r="Q8" s="21"/>
    </row>
    <row r="9" spans="1:24" x14ac:dyDescent="0.2">
      <c r="A9" s="4"/>
      <c r="B9" s="14"/>
      <c r="C9" s="25" t="s">
        <v>55</v>
      </c>
      <c r="D9" s="36">
        <v>-18</v>
      </c>
      <c r="E9" s="26"/>
      <c r="F9" s="36">
        <v>-14</v>
      </c>
      <c r="G9" s="27"/>
      <c r="H9" s="41">
        <v>-12.7</v>
      </c>
      <c r="I9" s="27"/>
      <c r="O9" s="21"/>
      <c r="P9" s="21"/>
      <c r="Q9" s="21"/>
    </row>
    <row r="10" spans="1:24" x14ac:dyDescent="0.2">
      <c r="A10" s="4"/>
      <c r="B10" s="14"/>
      <c r="C10" s="14"/>
      <c r="D10" s="14"/>
    </row>
    <row r="11" spans="1:24" ht="18" x14ac:dyDescent="0.25">
      <c r="B11" s="14"/>
      <c r="C11" s="14"/>
      <c r="D11" s="14"/>
    </row>
    <row r="12" spans="1:24" ht="18" x14ac:dyDescent="0.25">
      <c r="B12" s="14"/>
      <c r="C12" s="14"/>
      <c r="D12" s="14"/>
    </row>
    <row r="13" spans="1:24" ht="18" x14ac:dyDescent="0.25">
      <c r="B13" s="22"/>
      <c r="C13" s="14"/>
      <c r="D13" s="14"/>
    </row>
    <row r="14" spans="1:24" ht="18" x14ac:dyDescent="0.25">
      <c r="B14" s="22"/>
      <c r="C14" s="14"/>
      <c r="D14" s="14"/>
    </row>
    <row r="15" spans="1:24" ht="18" x14ac:dyDescent="0.45">
      <c r="B15" s="22"/>
      <c r="C15" s="22"/>
      <c r="D15" s="22"/>
    </row>
    <row r="16" spans="1:24" ht="18" x14ac:dyDescent="0.25">
      <c r="B16" s="5"/>
      <c r="C16" s="22"/>
      <c r="D16" s="22"/>
    </row>
    <row r="17" spans="2:8" ht="18" x14ac:dyDescent="0.45">
      <c r="B17" s="20"/>
      <c r="C17" s="22"/>
      <c r="D17" s="22"/>
    </row>
    <row r="18" spans="2:8" ht="18" x14ac:dyDescent="0.25">
      <c r="B18" s="14"/>
      <c r="C18" s="5"/>
      <c r="D18" s="5"/>
    </row>
    <row r="19" spans="2:8" ht="18" x14ac:dyDescent="0.25">
      <c r="B19" s="14"/>
      <c r="C19" s="20"/>
      <c r="D19" s="20"/>
    </row>
    <row r="20" spans="2:8" ht="18" x14ac:dyDescent="0.25">
      <c r="B20" s="14"/>
      <c r="C20" s="14"/>
      <c r="D20" s="14"/>
    </row>
    <row r="21" spans="2:8" ht="18" x14ac:dyDescent="0.25">
      <c r="B21" s="14"/>
      <c r="C21" s="14"/>
      <c r="D21" s="14"/>
    </row>
    <row r="22" spans="2:8" ht="18" x14ac:dyDescent="0.25">
      <c r="B22" s="14"/>
      <c r="C22" s="14"/>
      <c r="D22" s="14"/>
    </row>
    <row r="23" spans="2:8" ht="18" x14ac:dyDescent="0.25">
      <c r="B23" s="14"/>
      <c r="C23" s="14"/>
      <c r="D23" s="14"/>
    </row>
    <row r="24" spans="2:8" ht="18" x14ac:dyDescent="0.25">
      <c r="B24" s="14"/>
      <c r="C24" s="14"/>
      <c r="D24" s="14"/>
    </row>
    <row r="25" spans="2:8" ht="18" x14ac:dyDescent="0.25">
      <c r="B25" s="14"/>
      <c r="C25" s="14"/>
      <c r="D25" s="14"/>
    </row>
    <row r="26" spans="2:8" ht="18" x14ac:dyDescent="0.25">
      <c r="B26" s="14"/>
      <c r="C26" s="14"/>
      <c r="D26" s="14"/>
    </row>
    <row r="27" spans="2:8" ht="18" x14ac:dyDescent="0.25">
      <c r="B27" s="22"/>
      <c r="C27" s="14"/>
      <c r="D27" s="14"/>
      <c r="G27" s="22"/>
      <c r="H27" s="22"/>
    </row>
    <row r="28" spans="2:8" ht="18" x14ac:dyDescent="0.25">
      <c r="B28" s="22"/>
      <c r="C28" s="14"/>
      <c r="D28" s="14"/>
      <c r="G28" s="22"/>
      <c r="H28" s="22"/>
    </row>
    <row r="29" spans="2:8" ht="18" x14ac:dyDescent="0.45">
      <c r="C29" s="22"/>
      <c r="D29" s="22"/>
      <c r="E29" s="22"/>
      <c r="F29" s="22"/>
    </row>
    <row r="30" spans="2:8" ht="18" x14ac:dyDescent="0.45">
      <c r="C30" s="22"/>
      <c r="D30" s="22"/>
      <c r="E30" s="22"/>
      <c r="F30" s="22"/>
    </row>
    <row r="40" spans="2:9" x14ac:dyDescent="0.2">
      <c r="B40" s="5" t="s">
        <v>59</v>
      </c>
      <c r="D40" s="52">
        <v>1</v>
      </c>
      <c r="E40" s="55"/>
      <c r="F40" s="52">
        <v>2</v>
      </c>
      <c r="G40" s="55"/>
      <c r="H40" s="52">
        <v>3</v>
      </c>
      <c r="I40" s="55"/>
    </row>
    <row r="41" spans="2:9" x14ac:dyDescent="0.4">
      <c r="B41" s="20" t="s">
        <v>50</v>
      </c>
      <c r="D41" s="28" t="s">
        <v>57</v>
      </c>
      <c r="E41" s="28" t="s">
        <v>58</v>
      </c>
      <c r="F41" s="28" t="s">
        <v>57</v>
      </c>
      <c r="G41" s="28" t="s">
        <v>58</v>
      </c>
      <c r="H41" s="28" t="s">
        <v>57</v>
      </c>
      <c r="I41" s="28" t="s">
        <v>58</v>
      </c>
    </row>
    <row r="42" spans="2:9" x14ac:dyDescent="0.2">
      <c r="B42" s="14" t="s">
        <v>52</v>
      </c>
      <c r="C42" s="28" t="s">
        <v>56</v>
      </c>
      <c r="D42" s="32">
        <v>306100</v>
      </c>
      <c r="E42" s="32"/>
      <c r="F42" s="32">
        <v>120500</v>
      </c>
      <c r="G42" s="32"/>
      <c r="H42" s="32">
        <v>182900</v>
      </c>
      <c r="I42" s="28"/>
    </row>
    <row r="43" spans="2:9" x14ac:dyDescent="0.2">
      <c r="C43" s="25" t="s">
        <v>62</v>
      </c>
      <c r="D43" s="42">
        <v>0.94399999999999995</v>
      </c>
      <c r="E43" s="37">
        <v>6.3899999999999998E-2</v>
      </c>
      <c r="F43" s="42">
        <v>0.97099999999999997</v>
      </c>
      <c r="G43" s="38">
        <v>5.2699999999999997E-2</v>
      </c>
      <c r="H43" s="24">
        <v>0.86599999999999999</v>
      </c>
      <c r="I43" s="38">
        <v>4.9099999999999998E-2</v>
      </c>
    </row>
    <row r="44" spans="2:9" x14ac:dyDescent="0.2">
      <c r="C44" s="25" t="s">
        <v>53</v>
      </c>
      <c r="D44" s="31">
        <v>461000</v>
      </c>
      <c r="E44" s="31">
        <v>114000</v>
      </c>
      <c r="F44" s="31">
        <v>414000</v>
      </c>
      <c r="G44" s="33">
        <v>78300</v>
      </c>
      <c r="H44" s="33">
        <v>441000</v>
      </c>
      <c r="I44" s="33">
        <v>73500</v>
      </c>
    </row>
    <row r="45" spans="2:9" x14ac:dyDescent="0.35">
      <c r="C45" s="23" t="s">
        <v>51</v>
      </c>
      <c r="D45" s="27">
        <f>1/0.461</f>
        <v>2.1691973969631237</v>
      </c>
      <c r="E45" s="24"/>
      <c r="F45" s="27">
        <f>1/0.414</f>
        <v>2.4154589371980677</v>
      </c>
      <c r="G45" s="24"/>
      <c r="H45" s="27">
        <f>1/0.441</f>
        <v>2.2675736961451247</v>
      </c>
      <c r="I45" s="24"/>
    </row>
    <row r="46" spans="2:9" x14ac:dyDescent="0.2">
      <c r="C46" s="25" t="s">
        <v>54</v>
      </c>
      <c r="D46" s="35">
        <v>-11150</v>
      </c>
      <c r="E46" s="48">
        <v>1005</v>
      </c>
      <c r="F46" s="46">
        <v>-9189</v>
      </c>
      <c r="G46" s="40">
        <v>665.1</v>
      </c>
      <c r="H46" s="34">
        <v>-14690</v>
      </c>
      <c r="I46" s="47">
        <v>1119</v>
      </c>
    </row>
    <row r="47" spans="2:9" x14ac:dyDescent="0.2">
      <c r="C47" s="25" t="s">
        <v>55</v>
      </c>
      <c r="D47" s="36">
        <v>-11.5</v>
      </c>
      <c r="E47" s="26"/>
      <c r="F47" s="26">
        <v>-5.12</v>
      </c>
      <c r="G47" s="27"/>
      <c r="H47" s="41">
        <v>-23.5</v>
      </c>
      <c r="I47" s="27"/>
    </row>
    <row r="77" spans="2:14" x14ac:dyDescent="0.2">
      <c r="B77" s="5" t="s">
        <v>60</v>
      </c>
      <c r="D77" s="52">
        <v>1</v>
      </c>
      <c r="E77" s="55"/>
      <c r="F77" s="52">
        <v>2</v>
      </c>
      <c r="G77" s="55"/>
      <c r="H77" s="52">
        <v>3</v>
      </c>
      <c r="I77" s="55"/>
    </row>
    <row r="78" spans="2:14" x14ac:dyDescent="0.4">
      <c r="B78" s="20" t="s">
        <v>61</v>
      </c>
      <c r="D78" s="28" t="s">
        <v>57</v>
      </c>
      <c r="E78" s="28" t="s">
        <v>58</v>
      </c>
      <c r="F78" s="28" t="s">
        <v>57</v>
      </c>
      <c r="G78" s="28" t="s">
        <v>58</v>
      </c>
      <c r="H78" s="28" t="s">
        <v>57</v>
      </c>
      <c r="I78" s="28" t="s">
        <v>58</v>
      </c>
    </row>
    <row r="79" spans="2:14" x14ac:dyDescent="0.2">
      <c r="B79" s="14" t="s">
        <v>52</v>
      </c>
      <c r="C79" s="28" t="s">
        <v>56</v>
      </c>
      <c r="D79" s="32">
        <v>27710</v>
      </c>
      <c r="E79" s="28"/>
      <c r="F79" s="32">
        <v>27950</v>
      </c>
      <c r="G79" s="32"/>
      <c r="H79" s="32">
        <v>12500</v>
      </c>
      <c r="I79" s="32"/>
      <c r="M79"/>
      <c r="N79"/>
    </row>
    <row r="80" spans="2:14" x14ac:dyDescent="0.2">
      <c r="C80" s="25" t="s">
        <v>62</v>
      </c>
      <c r="D80" s="27">
        <v>1.1499999999999999</v>
      </c>
      <c r="E80" s="38">
        <v>3.0599999999999999E-2</v>
      </c>
      <c r="F80" s="26">
        <v>1.01</v>
      </c>
      <c r="G80" s="38">
        <v>2.8500000000000001E-2</v>
      </c>
      <c r="H80" s="26">
        <v>1.3</v>
      </c>
      <c r="I80" s="37">
        <v>2.2100000000000002E-2</v>
      </c>
      <c r="M80"/>
      <c r="N80"/>
    </row>
    <row r="81" spans="3:14" x14ac:dyDescent="0.2">
      <c r="C81" s="25" t="s">
        <v>53</v>
      </c>
      <c r="D81" s="33">
        <v>222000</v>
      </c>
      <c r="E81" s="33">
        <v>22800</v>
      </c>
      <c r="F81" s="31">
        <v>270000</v>
      </c>
      <c r="G81" s="33">
        <v>29700</v>
      </c>
      <c r="H81" s="31">
        <v>263000</v>
      </c>
      <c r="I81" s="31">
        <v>21300</v>
      </c>
      <c r="M81"/>
      <c r="N81"/>
    </row>
    <row r="82" spans="3:14" x14ac:dyDescent="0.35">
      <c r="C82" s="23" t="s">
        <v>51</v>
      </c>
      <c r="D82" s="27">
        <f>1/0.222</f>
        <v>4.5045045045045047</v>
      </c>
      <c r="E82" s="24"/>
      <c r="F82" s="27">
        <f>1/0.27</f>
        <v>3.7037037037037033</v>
      </c>
      <c r="G82" s="24"/>
      <c r="H82" s="27">
        <f>1/0.263</f>
        <v>3.8022813688212924</v>
      </c>
      <c r="I82" s="24"/>
      <c r="M82"/>
      <c r="N82"/>
    </row>
    <row r="83" spans="3:14" x14ac:dyDescent="0.2">
      <c r="C83" s="25" t="s">
        <v>54</v>
      </c>
      <c r="D83" s="46">
        <v>-7791</v>
      </c>
      <c r="E83" s="40">
        <v>287.89999999999998</v>
      </c>
      <c r="F83" s="46">
        <v>-7569</v>
      </c>
      <c r="G83" s="40">
        <v>294.8</v>
      </c>
      <c r="H83" s="45">
        <v>-6023</v>
      </c>
      <c r="I83" s="39">
        <v>144.5</v>
      </c>
      <c r="M83"/>
      <c r="N83"/>
    </row>
    <row r="84" spans="3:14" x14ac:dyDescent="0.2">
      <c r="C84" s="25" t="s">
        <v>55</v>
      </c>
      <c r="D84" s="27">
        <v>-1.67</v>
      </c>
      <c r="E84" s="27"/>
      <c r="F84" s="42">
        <v>-0.53100000000000003</v>
      </c>
      <c r="G84" s="24"/>
      <c r="H84" s="26">
        <v>4.59</v>
      </c>
      <c r="I84" s="42"/>
      <c r="M84"/>
      <c r="N84"/>
    </row>
    <row r="114" spans="2:9" x14ac:dyDescent="0.2">
      <c r="B114" s="5" t="s">
        <v>59</v>
      </c>
      <c r="D114" s="29">
        <v>1</v>
      </c>
      <c r="E114" s="30"/>
      <c r="F114" s="29">
        <v>2</v>
      </c>
      <c r="G114" s="30"/>
      <c r="H114" s="29">
        <v>3</v>
      </c>
      <c r="I114" s="30"/>
    </row>
    <row r="115" spans="2:9" x14ac:dyDescent="0.4">
      <c r="B115" s="20" t="s">
        <v>61</v>
      </c>
      <c r="D115" s="28" t="s">
        <v>57</v>
      </c>
      <c r="E115" s="28" t="s">
        <v>58</v>
      </c>
      <c r="F115" s="28" t="s">
        <v>57</v>
      </c>
      <c r="G115" s="28" t="s">
        <v>58</v>
      </c>
      <c r="H115" s="28" t="s">
        <v>57</v>
      </c>
      <c r="I115" s="28" t="s">
        <v>58</v>
      </c>
    </row>
    <row r="116" spans="2:9" x14ac:dyDescent="0.2">
      <c r="B116" s="14" t="s">
        <v>52</v>
      </c>
      <c r="C116" s="28" t="s">
        <v>56</v>
      </c>
      <c r="D116" s="32">
        <v>14350</v>
      </c>
      <c r="E116" s="28"/>
      <c r="F116" s="32">
        <v>38840</v>
      </c>
      <c r="G116" s="28"/>
      <c r="H116" s="32">
        <v>44660</v>
      </c>
      <c r="I116" s="28"/>
    </row>
    <row r="117" spans="2:9" x14ac:dyDescent="0.2">
      <c r="C117" s="25" t="s">
        <v>62</v>
      </c>
      <c r="D117" s="42">
        <v>0.98699999999999999</v>
      </c>
      <c r="E117" s="37">
        <v>1.89E-2</v>
      </c>
      <c r="F117" s="26">
        <v>1.0900000000000001</v>
      </c>
      <c r="G117" s="38">
        <v>4.3400000000000001E-2</v>
      </c>
      <c r="H117" s="27">
        <v>1.04</v>
      </c>
      <c r="I117" s="38">
        <v>4.0399999999999998E-2</v>
      </c>
    </row>
    <row r="118" spans="2:9" x14ac:dyDescent="0.2">
      <c r="C118" s="25" t="s">
        <v>53</v>
      </c>
      <c r="D118" s="31">
        <v>232000</v>
      </c>
      <c r="E118" s="31">
        <v>15300</v>
      </c>
      <c r="F118" s="31">
        <v>215000</v>
      </c>
      <c r="G118" s="33">
        <v>30800</v>
      </c>
      <c r="H118" s="33">
        <v>231000</v>
      </c>
      <c r="I118" s="33">
        <v>32500</v>
      </c>
    </row>
    <row r="119" spans="2:9" x14ac:dyDescent="0.35">
      <c r="C119" s="23" t="s">
        <v>51</v>
      </c>
      <c r="D119" s="27">
        <f>1/0.232</f>
        <v>4.3103448275862064</v>
      </c>
      <c r="E119" s="24"/>
      <c r="F119" s="27">
        <f>1/0.215</f>
        <v>4.6511627906976747</v>
      </c>
      <c r="G119" s="24"/>
      <c r="H119" s="27">
        <f>1/0.231</f>
        <v>4.329004329004329</v>
      </c>
      <c r="I119" s="24"/>
    </row>
    <row r="120" spans="2:9" x14ac:dyDescent="0.2">
      <c r="C120" s="25" t="s">
        <v>54</v>
      </c>
      <c r="D120" s="45">
        <v>-9454</v>
      </c>
      <c r="E120" s="36">
        <v>247.2</v>
      </c>
      <c r="F120" s="46">
        <v>-6854</v>
      </c>
      <c r="G120" s="41">
        <v>375.8</v>
      </c>
      <c r="H120" s="46">
        <v>-7608</v>
      </c>
      <c r="I120" s="41">
        <v>408.8</v>
      </c>
    </row>
    <row r="121" spans="2:9" x14ac:dyDescent="0.2">
      <c r="C121" s="25" t="s">
        <v>55</v>
      </c>
      <c r="D121" s="26">
        <v>-7.16</v>
      </c>
      <c r="E121" s="43"/>
      <c r="F121" s="26">
        <v>1.41</v>
      </c>
      <c r="G121" s="44"/>
      <c r="H121" s="24">
        <v>-0.97899999999999998</v>
      </c>
      <c r="I121" s="27"/>
    </row>
  </sheetData>
  <mergeCells count="9">
    <mergeCell ref="D77:E77"/>
    <mergeCell ref="F77:G77"/>
    <mergeCell ref="H77:I77"/>
    <mergeCell ref="D2:E2"/>
    <mergeCell ref="F2:G2"/>
    <mergeCell ref="H2:I2"/>
    <mergeCell ref="D40:E40"/>
    <mergeCell ref="F40:G40"/>
    <mergeCell ref="H40:I40"/>
  </mergeCells>
  <phoneticPr fontId="1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28"/>
  <sheetViews>
    <sheetView workbookViewId="0"/>
  </sheetViews>
  <sheetFormatPr defaultColWidth="11" defaultRowHeight="18.75" x14ac:dyDescent="0.4"/>
  <cols>
    <col min="1" max="1" width="25" bestFit="1" customWidth="1"/>
    <col min="2" max="2" width="25.375" bestFit="1" customWidth="1"/>
    <col min="3" max="11" width="11.5" bestFit="1" customWidth="1"/>
  </cols>
  <sheetData>
    <row r="1" spans="1:28" x14ac:dyDescent="0.2">
      <c r="A1" s="50" t="s">
        <v>15</v>
      </c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x14ac:dyDescent="0.2">
      <c r="A2" s="3"/>
      <c r="B2" s="21" t="s">
        <v>17</v>
      </c>
      <c r="C2" s="51" t="s">
        <v>18</v>
      </c>
      <c r="D2" s="51"/>
      <c r="E2" s="51"/>
      <c r="F2" s="51" t="s">
        <v>12</v>
      </c>
      <c r="G2" s="51"/>
      <c r="H2" s="51"/>
      <c r="I2" s="5"/>
      <c r="J2" s="5"/>
      <c r="K2" s="5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x14ac:dyDescent="0.2">
      <c r="A3" s="4"/>
      <c r="B3" s="9" t="s">
        <v>16</v>
      </c>
      <c r="C3" s="52" t="s">
        <v>8</v>
      </c>
      <c r="D3" s="53"/>
      <c r="E3" s="54"/>
      <c r="F3" s="52" t="s">
        <v>8</v>
      </c>
      <c r="G3" s="53"/>
      <c r="H3" s="54"/>
      <c r="I3" s="20"/>
      <c r="J3" s="20"/>
      <c r="K3" s="20"/>
      <c r="L3" s="2"/>
      <c r="M3" s="2"/>
      <c r="N3" s="2"/>
      <c r="O3" s="2"/>
      <c r="P3" s="2"/>
      <c r="Q3" s="2"/>
      <c r="R3" s="2"/>
      <c r="U3" s="2"/>
      <c r="V3" s="2"/>
      <c r="W3" s="2"/>
      <c r="X3" s="2"/>
      <c r="Y3" s="2"/>
      <c r="Z3" s="2"/>
      <c r="AA3" s="2"/>
    </row>
    <row r="4" spans="1:28" ht="18" x14ac:dyDescent="0.25">
      <c r="A4" s="4"/>
      <c r="B4" s="6">
        <v>0</v>
      </c>
      <c r="C4" s="10">
        <v>1.00277393</v>
      </c>
      <c r="D4" s="11">
        <v>1.00693481</v>
      </c>
      <c r="E4" s="12">
        <v>0.99029126000000001</v>
      </c>
      <c r="F4" s="13">
        <v>1.00277393</v>
      </c>
      <c r="G4" s="14">
        <v>1.00693481</v>
      </c>
      <c r="H4" s="15">
        <v>0.99029126000000001</v>
      </c>
      <c r="I4" s="14"/>
      <c r="J4" s="14"/>
      <c r="K4" s="14"/>
      <c r="L4" s="2"/>
      <c r="M4" s="2"/>
      <c r="N4" s="2"/>
      <c r="O4" s="2"/>
      <c r="P4" s="2"/>
      <c r="Q4" s="2"/>
      <c r="R4" s="2"/>
      <c r="U4" s="2"/>
      <c r="V4" s="2"/>
      <c r="W4" s="2"/>
      <c r="X4" s="2"/>
      <c r="Y4" s="2"/>
      <c r="Z4" s="2"/>
      <c r="AA4" s="2"/>
    </row>
    <row r="5" spans="1:28" ht="18" x14ac:dyDescent="0.25">
      <c r="A5" s="4"/>
      <c r="B5" s="7">
        <v>1.5625</v>
      </c>
      <c r="C5" s="13">
        <v>9.6282940400000001</v>
      </c>
      <c r="D5" s="14">
        <v>7.5020804400000003</v>
      </c>
      <c r="E5" s="15">
        <v>7.4646324499999999</v>
      </c>
      <c r="F5" s="13">
        <v>18.940360600000002</v>
      </c>
      <c r="G5" s="14">
        <v>19.110956999999999</v>
      </c>
      <c r="H5" s="15">
        <v>19.843273199999999</v>
      </c>
      <c r="I5" s="14"/>
      <c r="J5" s="14"/>
      <c r="K5" s="14"/>
      <c r="L5" s="2"/>
      <c r="M5" s="2"/>
      <c r="N5" s="2"/>
      <c r="O5" s="2"/>
      <c r="P5" s="2"/>
      <c r="Q5" s="2"/>
      <c r="R5" s="2"/>
      <c r="U5" s="2"/>
      <c r="V5" s="2"/>
      <c r="W5" s="2"/>
      <c r="X5" s="2"/>
      <c r="Y5" s="2"/>
      <c r="Z5" s="2"/>
      <c r="AA5" s="2"/>
    </row>
    <row r="6" spans="1:28" ht="18" x14ac:dyDescent="0.25">
      <c r="B6" s="7">
        <v>3.125</v>
      </c>
      <c r="C6" s="13">
        <v>14.6338419</v>
      </c>
      <c r="D6" s="14">
        <v>13.140083199999999</v>
      </c>
      <c r="E6" s="15">
        <v>12.337031899999999</v>
      </c>
      <c r="F6" s="13">
        <v>22.427184499999999</v>
      </c>
      <c r="G6" s="14">
        <v>21.3245492</v>
      </c>
      <c r="H6" s="15">
        <v>20.621359200000001</v>
      </c>
      <c r="I6" s="14"/>
      <c r="J6" s="14"/>
      <c r="K6" s="14"/>
    </row>
    <row r="7" spans="1:28" ht="18" x14ac:dyDescent="0.25">
      <c r="A7" s="3"/>
      <c r="B7" s="7">
        <v>6.25</v>
      </c>
      <c r="C7" s="13">
        <v>25.6477115</v>
      </c>
      <c r="D7" s="14">
        <v>19.144244100000002</v>
      </c>
      <c r="E7" s="15">
        <v>19.131761399999998</v>
      </c>
      <c r="F7" s="13">
        <v>24.6532594</v>
      </c>
      <c r="G7" s="14">
        <v>23.975034699999998</v>
      </c>
      <c r="H7" s="15">
        <v>23.812760099999998</v>
      </c>
      <c r="I7" s="14"/>
      <c r="J7" s="14"/>
      <c r="K7" s="14"/>
    </row>
    <row r="8" spans="1:28" ht="18" x14ac:dyDescent="0.25">
      <c r="A8" s="4"/>
      <c r="B8" s="7">
        <v>12.5</v>
      </c>
      <c r="C8" s="13">
        <v>28.726768400000001</v>
      </c>
      <c r="D8" s="14">
        <v>24.765603299999999</v>
      </c>
      <c r="E8" s="15">
        <v>23.733703200000001</v>
      </c>
      <c r="F8" s="13">
        <v>25.884882099999999</v>
      </c>
      <c r="G8" s="14">
        <v>25.327323199999999</v>
      </c>
      <c r="H8" s="15">
        <v>26.525658799999999</v>
      </c>
      <c r="I8" s="14"/>
      <c r="J8" s="14"/>
      <c r="K8" s="14"/>
    </row>
    <row r="9" spans="1:28" ht="18" x14ac:dyDescent="0.25">
      <c r="A9" s="4"/>
      <c r="B9" s="7">
        <v>25</v>
      </c>
      <c r="C9" s="13">
        <v>30.632454899999999</v>
      </c>
      <c r="D9" s="14">
        <v>28.1983356</v>
      </c>
      <c r="E9" s="15">
        <v>27.5076283</v>
      </c>
      <c r="F9" s="13">
        <v>26.895977800000001</v>
      </c>
      <c r="G9" s="14">
        <v>25.556172</v>
      </c>
      <c r="H9" s="15">
        <v>26.538141499999998</v>
      </c>
      <c r="I9" s="14"/>
      <c r="J9" s="14"/>
      <c r="K9" s="14"/>
    </row>
    <row r="10" spans="1:28" ht="18" x14ac:dyDescent="0.25">
      <c r="A10" s="4"/>
      <c r="B10" s="7">
        <v>50</v>
      </c>
      <c r="C10" s="13">
        <v>33.079056899999998</v>
      </c>
      <c r="D10" s="14">
        <v>29.088765599999999</v>
      </c>
      <c r="E10" s="15">
        <v>29.142857100000001</v>
      </c>
      <c r="F10" s="13">
        <v>26.554784999999999</v>
      </c>
      <c r="G10" s="14">
        <v>26.413314799999998</v>
      </c>
      <c r="H10" s="15">
        <v>26.018030499999998</v>
      </c>
      <c r="I10" s="14"/>
      <c r="J10" s="14"/>
      <c r="K10" s="14"/>
    </row>
    <row r="11" spans="1:28" ht="18" x14ac:dyDescent="0.25">
      <c r="B11" s="7">
        <v>100</v>
      </c>
      <c r="C11" s="13">
        <v>34.959778100000001</v>
      </c>
      <c r="D11" s="14">
        <v>31.023578400000002</v>
      </c>
      <c r="E11" s="15">
        <v>29.966712900000001</v>
      </c>
      <c r="F11" s="13">
        <v>26.3176144</v>
      </c>
      <c r="G11" s="14">
        <v>27.153952799999999</v>
      </c>
      <c r="H11" s="15">
        <v>25.7891817</v>
      </c>
      <c r="I11" s="14"/>
      <c r="J11" s="14"/>
      <c r="K11" s="14"/>
    </row>
    <row r="12" spans="1:28" ht="18" x14ac:dyDescent="0.25">
      <c r="B12" s="8">
        <v>200</v>
      </c>
      <c r="C12" s="16">
        <v>35.001387000000001</v>
      </c>
      <c r="D12" s="17">
        <v>31.4854369</v>
      </c>
      <c r="E12" s="18">
        <v>31.943134499999999</v>
      </c>
      <c r="F12" s="16">
        <v>27.074895999999999</v>
      </c>
      <c r="G12" s="17">
        <v>26.384188600000002</v>
      </c>
      <c r="H12" s="18">
        <v>25.302357799999999</v>
      </c>
      <c r="I12" s="14"/>
      <c r="J12" s="14"/>
      <c r="K12" s="14"/>
    </row>
    <row r="13" spans="1:28" ht="18" x14ac:dyDescent="0.45">
      <c r="I13" s="19"/>
      <c r="J13" s="19"/>
      <c r="K13" s="19"/>
    </row>
    <row r="14" spans="1:28" ht="18" x14ac:dyDescent="0.45">
      <c r="I14" s="19"/>
      <c r="J14" s="19"/>
      <c r="K14" s="19"/>
    </row>
    <row r="15" spans="1:28" ht="18" x14ac:dyDescent="0.45">
      <c r="I15" s="19"/>
      <c r="J15" s="19"/>
      <c r="K15" s="19"/>
    </row>
    <row r="16" spans="1:28" ht="18" x14ac:dyDescent="0.25">
      <c r="B16" s="21" t="s">
        <v>19</v>
      </c>
      <c r="C16" s="51" t="s">
        <v>18</v>
      </c>
      <c r="D16" s="51"/>
      <c r="E16" s="51"/>
      <c r="F16" s="51" t="s">
        <v>12</v>
      </c>
      <c r="G16" s="51"/>
      <c r="H16" s="51"/>
      <c r="I16" s="5"/>
      <c r="J16" s="5"/>
      <c r="K16" s="5"/>
    </row>
    <row r="17" spans="2:11" x14ac:dyDescent="0.2">
      <c r="B17" s="9" t="s">
        <v>16</v>
      </c>
      <c r="C17" s="52" t="s">
        <v>8</v>
      </c>
      <c r="D17" s="53"/>
      <c r="E17" s="54"/>
      <c r="F17" s="52" t="s">
        <v>8</v>
      </c>
      <c r="G17" s="53"/>
      <c r="H17" s="54"/>
      <c r="I17" s="20"/>
      <c r="J17" s="20"/>
      <c r="K17" s="20"/>
    </row>
    <row r="18" spans="2:11" ht="18" x14ac:dyDescent="0.25">
      <c r="B18" s="6">
        <v>0</v>
      </c>
      <c r="C18" s="10">
        <v>0.99839228000000002</v>
      </c>
      <c r="D18" s="11">
        <v>0.99356913000000002</v>
      </c>
      <c r="E18" s="12">
        <v>1.00803859</v>
      </c>
      <c r="F18" s="11">
        <v>0.99839228000000002</v>
      </c>
      <c r="G18" s="11">
        <v>0.99356913000000002</v>
      </c>
      <c r="H18" s="12">
        <v>1.00803859</v>
      </c>
      <c r="I18" s="14"/>
      <c r="J18" s="14"/>
      <c r="K18" s="14"/>
    </row>
    <row r="19" spans="2:11" ht="18" x14ac:dyDescent="0.25">
      <c r="B19" s="7">
        <v>1.5625</v>
      </c>
      <c r="C19" s="13">
        <v>3.0434083599999999</v>
      </c>
      <c r="D19" s="14">
        <v>2.8987138300000002</v>
      </c>
      <c r="E19" s="15">
        <v>3.2845659199999999</v>
      </c>
      <c r="F19" s="14">
        <v>3.01446945</v>
      </c>
      <c r="G19" s="14">
        <v>2.75401929</v>
      </c>
      <c r="H19" s="15">
        <v>3.1350482300000002</v>
      </c>
      <c r="I19" s="14"/>
      <c r="J19" s="14"/>
      <c r="K19" s="14"/>
    </row>
    <row r="20" spans="2:11" ht="18" x14ac:dyDescent="0.25">
      <c r="B20" s="7">
        <v>3.125</v>
      </c>
      <c r="C20" s="13">
        <v>5.1993569099999997</v>
      </c>
      <c r="D20" s="14">
        <v>5.1848874599999997</v>
      </c>
      <c r="E20" s="15">
        <v>5.2861736300000004</v>
      </c>
      <c r="F20" s="14">
        <v>4.3601286200000002</v>
      </c>
      <c r="G20" s="14">
        <v>4.0803858499999999</v>
      </c>
      <c r="H20" s="15">
        <v>4.3697749200000002</v>
      </c>
      <c r="I20" s="14"/>
      <c r="J20" s="14"/>
      <c r="K20" s="14"/>
    </row>
    <row r="21" spans="2:11" ht="18" x14ac:dyDescent="0.25">
      <c r="B21" s="7">
        <v>6.25</v>
      </c>
      <c r="C21" s="13">
        <v>9.8006430899999994</v>
      </c>
      <c r="D21" s="14">
        <v>8.6575562700000006</v>
      </c>
      <c r="E21" s="15">
        <v>11.3054662</v>
      </c>
      <c r="F21" s="14">
        <v>7.7122186499999996</v>
      </c>
      <c r="G21" s="14">
        <v>5.9614147900000001</v>
      </c>
      <c r="H21" s="15">
        <v>6.51125402</v>
      </c>
      <c r="I21" s="14"/>
      <c r="J21" s="14"/>
      <c r="K21" s="14"/>
    </row>
    <row r="22" spans="2:11" ht="18" x14ac:dyDescent="0.25">
      <c r="B22" s="7">
        <v>12.5</v>
      </c>
      <c r="C22" s="13">
        <v>15.337620599999999</v>
      </c>
      <c r="D22" s="14">
        <v>14.2909968</v>
      </c>
      <c r="E22" s="15">
        <v>15.308681699999999</v>
      </c>
      <c r="F22" s="14">
        <v>7.7073954999999996</v>
      </c>
      <c r="G22" s="14">
        <v>7.3504823200000002</v>
      </c>
      <c r="H22" s="15">
        <v>7.8520900300000003</v>
      </c>
      <c r="I22" s="14"/>
      <c r="J22" s="14"/>
      <c r="K22" s="14"/>
    </row>
    <row r="23" spans="2:11" ht="18" x14ac:dyDescent="0.25">
      <c r="B23" s="7">
        <v>25</v>
      </c>
      <c r="C23" s="13">
        <v>19.456591599999999</v>
      </c>
      <c r="D23" s="14">
        <v>20.975884199999999</v>
      </c>
      <c r="E23" s="15">
        <v>20.406752399999998</v>
      </c>
      <c r="F23" s="14">
        <v>9.3038585200000004</v>
      </c>
      <c r="G23" s="14">
        <v>9.00482315</v>
      </c>
      <c r="H23" s="15">
        <v>9.3520900299999994</v>
      </c>
      <c r="I23" s="14"/>
      <c r="J23" s="14"/>
      <c r="K23" s="14"/>
    </row>
    <row r="24" spans="2:11" ht="18" x14ac:dyDescent="0.25">
      <c r="B24" s="7">
        <v>50</v>
      </c>
      <c r="C24" s="13">
        <v>22.6639871</v>
      </c>
      <c r="D24" s="14">
        <v>23.956591599999999</v>
      </c>
      <c r="E24" s="15">
        <v>24.844051400000001</v>
      </c>
      <c r="F24" s="14">
        <v>9.9163987099999993</v>
      </c>
      <c r="G24" s="14">
        <v>10.2154341</v>
      </c>
      <c r="H24" s="15">
        <v>9.8681672000000002</v>
      </c>
      <c r="I24" s="14"/>
      <c r="J24" s="14"/>
      <c r="K24" s="14"/>
    </row>
    <row r="25" spans="2:11" ht="18" x14ac:dyDescent="0.25">
      <c r="B25" s="7">
        <v>100</v>
      </c>
      <c r="C25" s="13">
        <v>25.808681700000001</v>
      </c>
      <c r="D25" s="14">
        <v>25.6350482</v>
      </c>
      <c r="E25" s="15">
        <v>27.906752399999998</v>
      </c>
      <c r="F25" s="14">
        <v>10.789389099999999</v>
      </c>
      <c r="G25" s="14">
        <v>10.707395500000001</v>
      </c>
      <c r="H25" s="15">
        <v>11.0353698</v>
      </c>
      <c r="I25" s="14"/>
      <c r="J25" s="14"/>
      <c r="K25" s="14"/>
    </row>
    <row r="26" spans="2:11" ht="18" x14ac:dyDescent="0.25">
      <c r="B26" s="8">
        <v>200</v>
      </c>
      <c r="C26" s="16">
        <v>27.728295800000001</v>
      </c>
      <c r="D26" s="17">
        <v>28.678456600000001</v>
      </c>
      <c r="E26" s="18">
        <v>28.1382637</v>
      </c>
      <c r="F26" s="17">
        <v>10.7652733</v>
      </c>
      <c r="G26" s="17">
        <v>11.1318328</v>
      </c>
      <c r="H26" s="18">
        <v>11.3344051</v>
      </c>
      <c r="I26" s="14"/>
      <c r="J26" s="14"/>
      <c r="K26" s="14"/>
    </row>
    <row r="27" spans="2:11" ht="18" x14ac:dyDescent="0.45">
      <c r="B27" s="19"/>
      <c r="C27" s="19"/>
      <c r="D27" s="19"/>
      <c r="E27" s="19"/>
      <c r="F27" s="19"/>
      <c r="G27" s="19"/>
      <c r="H27" s="19"/>
    </row>
    <row r="28" spans="2:11" ht="18" x14ac:dyDescent="0.45">
      <c r="B28" s="19"/>
      <c r="C28" s="19"/>
      <c r="D28" s="19"/>
      <c r="E28" s="19"/>
      <c r="F28" s="19"/>
      <c r="G28" s="19"/>
      <c r="H28" s="19"/>
    </row>
  </sheetData>
  <mergeCells count="8">
    <mergeCell ref="C16:E16"/>
    <mergeCell ref="F16:H16"/>
    <mergeCell ref="C17:E17"/>
    <mergeCell ref="F17:H17"/>
    <mergeCell ref="C2:E2"/>
    <mergeCell ref="F2:H2"/>
    <mergeCell ref="C3:E3"/>
    <mergeCell ref="F3:H3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ColWidth="8.875" defaultRowHeight="18.75" x14ac:dyDescent="0.4"/>
  <cols>
    <col min="1" max="1" width="24" customWidth="1"/>
  </cols>
  <sheetData>
    <row r="1" spans="1:1" x14ac:dyDescent="0.45">
      <c r="A1" s="1" t="s">
        <v>0</v>
      </c>
    </row>
  </sheetData>
  <phoneticPr fontId="1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26"/>
  <sheetViews>
    <sheetView workbookViewId="0"/>
  </sheetViews>
  <sheetFormatPr defaultColWidth="11" defaultRowHeight="18.75" x14ac:dyDescent="0.4"/>
  <cols>
    <col min="1" max="1" width="25" bestFit="1" customWidth="1"/>
    <col min="2" max="2" width="28.875" bestFit="1" customWidth="1"/>
    <col min="3" max="11" width="11.5" bestFit="1" customWidth="1"/>
  </cols>
  <sheetData>
    <row r="1" spans="1:28" x14ac:dyDescent="0.2">
      <c r="A1" s="50" t="s">
        <v>31</v>
      </c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x14ac:dyDescent="0.2">
      <c r="A2" s="3"/>
      <c r="B2" s="3"/>
      <c r="C2" s="51" t="s">
        <v>24</v>
      </c>
      <c r="D2" s="51"/>
      <c r="E2" s="51"/>
      <c r="F2" s="51" t="s">
        <v>25</v>
      </c>
      <c r="G2" s="51"/>
      <c r="H2" s="51"/>
      <c r="I2" s="51" t="s">
        <v>26</v>
      </c>
      <c r="J2" s="51"/>
      <c r="K2" s="5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x14ac:dyDescent="0.2">
      <c r="A3" s="4"/>
      <c r="B3" s="9" t="s">
        <v>22</v>
      </c>
      <c r="C3" s="52" t="s">
        <v>8</v>
      </c>
      <c r="D3" s="53"/>
      <c r="E3" s="54"/>
      <c r="F3" s="52" t="s">
        <v>8</v>
      </c>
      <c r="G3" s="53"/>
      <c r="H3" s="54"/>
      <c r="I3" s="52" t="s">
        <v>8</v>
      </c>
      <c r="J3" s="53"/>
      <c r="K3" s="54"/>
      <c r="L3" s="2"/>
      <c r="M3" s="2"/>
      <c r="N3" s="2"/>
      <c r="O3" s="2"/>
      <c r="P3" s="2"/>
      <c r="Q3" s="2"/>
      <c r="R3" s="2"/>
      <c r="U3" s="2"/>
      <c r="V3" s="2"/>
      <c r="W3" s="2"/>
      <c r="X3" s="2"/>
      <c r="Y3" s="2"/>
      <c r="Z3" s="2"/>
      <c r="AA3" s="2"/>
    </row>
    <row r="4" spans="1:28" ht="18" x14ac:dyDescent="0.25">
      <c r="A4" s="4"/>
      <c r="B4" s="6">
        <v>0</v>
      </c>
      <c r="C4" s="10">
        <v>0.99395405000000003</v>
      </c>
      <c r="D4" s="11">
        <v>1.0048367600000001</v>
      </c>
      <c r="E4" s="12">
        <v>1.00120919</v>
      </c>
      <c r="F4" s="10">
        <v>0.99759036000000001</v>
      </c>
      <c r="G4" s="11">
        <v>1.01204819</v>
      </c>
      <c r="H4" s="12">
        <v>0.99036144999999998</v>
      </c>
      <c r="I4" s="10">
        <v>0.97058823999999999</v>
      </c>
      <c r="J4" s="11">
        <v>1.01622718</v>
      </c>
      <c r="K4" s="12">
        <v>1.0131845799999999</v>
      </c>
      <c r="L4" s="2"/>
      <c r="M4" s="2"/>
      <c r="N4" s="2"/>
      <c r="O4" s="2"/>
      <c r="P4" s="2"/>
      <c r="Q4" s="2"/>
      <c r="R4" s="2"/>
      <c r="U4" s="2"/>
      <c r="V4" s="2"/>
      <c r="W4" s="2"/>
      <c r="X4" s="2"/>
      <c r="Y4" s="2"/>
      <c r="Z4" s="2"/>
      <c r="AA4" s="2"/>
    </row>
    <row r="5" spans="1:28" ht="18" x14ac:dyDescent="0.25">
      <c r="A5" s="4"/>
      <c r="B5" s="7">
        <v>1.5625</v>
      </c>
      <c r="C5" s="13">
        <v>22.559854900000001</v>
      </c>
      <c r="D5" s="14">
        <v>24.148730400000002</v>
      </c>
      <c r="E5" s="15">
        <v>23.814993999999999</v>
      </c>
      <c r="F5" s="13">
        <v>30</v>
      </c>
      <c r="G5" s="14">
        <v>30.856626500000001</v>
      </c>
      <c r="H5" s="15">
        <v>33.412048200000001</v>
      </c>
      <c r="I5" s="13">
        <v>23.887423900000002</v>
      </c>
      <c r="J5" s="14">
        <v>24.611561900000002</v>
      </c>
      <c r="K5" s="15">
        <v>25.067951300000001</v>
      </c>
      <c r="L5" s="2"/>
      <c r="M5" s="2"/>
      <c r="N5" s="2"/>
      <c r="O5" s="2"/>
      <c r="P5" s="2"/>
      <c r="Q5" s="2"/>
      <c r="R5" s="2"/>
      <c r="U5" s="2"/>
      <c r="V5" s="2"/>
      <c r="W5" s="2"/>
      <c r="X5" s="2"/>
      <c r="Y5" s="2"/>
      <c r="Z5" s="2"/>
      <c r="AA5" s="2"/>
    </row>
    <row r="6" spans="1:28" ht="18" x14ac:dyDescent="0.25">
      <c r="B6" s="7">
        <v>3.125</v>
      </c>
      <c r="C6" s="13">
        <v>33.620314399999998</v>
      </c>
      <c r="D6" s="14">
        <v>34.636033900000001</v>
      </c>
      <c r="E6" s="15">
        <v>34.577992700000003</v>
      </c>
      <c r="F6" s="13">
        <v>43.5</v>
      </c>
      <c r="G6" s="14">
        <v>42.3325301</v>
      </c>
      <c r="H6" s="15">
        <v>42.180722899999999</v>
      </c>
      <c r="I6" s="13">
        <v>37.700811399999999</v>
      </c>
      <c r="J6" s="14">
        <v>36.216024300000001</v>
      </c>
      <c r="K6" s="15">
        <v>36.4624746</v>
      </c>
    </row>
    <row r="7" spans="1:28" ht="18" x14ac:dyDescent="0.25">
      <c r="A7" s="3"/>
      <c r="B7" s="7">
        <v>6.25</v>
      </c>
      <c r="C7" s="13">
        <v>48.079806499999997</v>
      </c>
      <c r="D7" s="14">
        <v>45.286577999999999</v>
      </c>
      <c r="E7" s="15">
        <v>43.516324099999999</v>
      </c>
      <c r="F7" s="13">
        <v>52.507228900000001</v>
      </c>
      <c r="G7" s="14">
        <v>52.138554200000002</v>
      </c>
      <c r="H7" s="15">
        <v>53.537349399999997</v>
      </c>
      <c r="I7" s="13">
        <v>45.495943199999999</v>
      </c>
      <c r="J7" s="14">
        <v>46.770791099999997</v>
      </c>
      <c r="K7" s="15">
        <v>49.639959400000002</v>
      </c>
    </row>
    <row r="8" spans="1:28" ht="18" x14ac:dyDescent="0.25">
      <c r="A8" s="4"/>
      <c r="B8" s="7">
        <v>12.5</v>
      </c>
      <c r="C8" s="13">
        <v>54.195888799999999</v>
      </c>
      <c r="D8" s="14">
        <v>52.266021799999997</v>
      </c>
      <c r="E8" s="15">
        <v>50.1511487</v>
      </c>
      <c r="F8" s="13">
        <v>59.765060200000001</v>
      </c>
      <c r="G8" s="14">
        <v>59.1903614</v>
      </c>
      <c r="H8" s="15">
        <v>60.007228900000001</v>
      </c>
      <c r="I8" s="13">
        <v>54.076064899999999</v>
      </c>
      <c r="J8" s="14">
        <v>57.827586199999999</v>
      </c>
      <c r="K8" s="15">
        <v>54.030425999999999</v>
      </c>
    </row>
    <row r="9" spans="1:28" ht="18" x14ac:dyDescent="0.25">
      <c r="A9" s="4"/>
      <c r="B9" s="7">
        <v>25</v>
      </c>
      <c r="C9" s="13">
        <v>59.020556200000001</v>
      </c>
      <c r="D9" s="14">
        <v>54.562273300000001</v>
      </c>
      <c r="E9" s="15">
        <v>56.3071342</v>
      </c>
      <c r="F9" s="13">
        <v>63.957831300000002</v>
      </c>
      <c r="G9" s="14">
        <v>63.1518072</v>
      </c>
      <c r="H9" s="15">
        <v>63.451807199999998</v>
      </c>
      <c r="I9" s="13">
        <v>56.589249500000001</v>
      </c>
      <c r="J9" s="14">
        <v>57.012170400000002</v>
      </c>
      <c r="K9" s="15">
        <v>58.086206900000001</v>
      </c>
    </row>
    <row r="10" spans="1:28" ht="18" x14ac:dyDescent="0.25">
      <c r="A10" s="4"/>
      <c r="B10" s="7">
        <v>50</v>
      </c>
      <c r="C10" s="13">
        <v>62.691656600000002</v>
      </c>
      <c r="D10" s="14">
        <v>58.2297461</v>
      </c>
      <c r="E10" s="15">
        <v>58.882708600000001</v>
      </c>
      <c r="F10" s="13">
        <v>66.365060200000002</v>
      </c>
      <c r="G10" s="14">
        <v>66.010843399999999</v>
      </c>
      <c r="H10" s="15">
        <v>65.414457799999994</v>
      </c>
      <c r="I10" s="13">
        <v>59.272819499999997</v>
      </c>
      <c r="J10" s="14">
        <v>60.2494929</v>
      </c>
      <c r="K10" s="15">
        <v>60.425963500000002</v>
      </c>
    </row>
    <row r="11" spans="1:28" ht="18" x14ac:dyDescent="0.25">
      <c r="B11" s="7">
        <v>100</v>
      </c>
      <c r="C11" s="13">
        <v>66.591293800000003</v>
      </c>
      <c r="D11" s="14">
        <v>59.020556200000001</v>
      </c>
      <c r="E11" s="15">
        <v>60.747279300000002</v>
      </c>
      <c r="F11" s="13">
        <v>68.193975899999998</v>
      </c>
      <c r="G11" s="14">
        <v>68.063855399999994</v>
      </c>
      <c r="H11" s="15">
        <v>68.089156599999995</v>
      </c>
      <c r="I11" s="13">
        <v>61.758620700000002</v>
      </c>
      <c r="J11" s="14">
        <v>62.0811359</v>
      </c>
      <c r="K11" s="15">
        <v>62.449290099999999</v>
      </c>
    </row>
    <row r="12" spans="1:28" ht="18" x14ac:dyDescent="0.25">
      <c r="B12" s="8">
        <v>200</v>
      </c>
      <c r="C12" s="16">
        <v>63.464328899999998</v>
      </c>
      <c r="D12" s="17">
        <v>59.992744899999998</v>
      </c>
      <c r="E12" s="18">
        <v>61.0048368</v>
      </c>
      <c r="F12" s="16">
        <v>66.307228899999998</v>
      </c>
      <c r="G12" s="17">
        <v>66.289156599999998</v>
      </c>
      <c r="H12" s="18">
        <v>68.761445800000004</v>
      </c>
      <c r="I12" s="16">
        <v>62.969574000000001</v>
      </c>
      <c r="J12" s="17">
        <v>61.624746500000001</v>
      </c>
      <c r="K12" s="18">
        <v>64.932048699999996</v>
      </c>
    </row>
    <row r="16" spans="1:28" ht="18" x14ac:dyDescent="0.25">
      <c r="B16" s="3"/>
      <c r="C16" s="51" t="s">
        <v>24</v>
      </c>
      <c r="D16" s="51"/>
      <c r="E16" s="51"/>
      <c r="F16" s="51" t="s">
        <v>25</v>
      </c>
      <c r="G16" s="51"/>
      <c r="H16" s="51"/>
      <c r="I16" s="51" t="s">
        <v>26</v>
      </c>
      <c r="J16" s="51"/>
      <c r="K16" s="51"/>
    </row>
    <row r="17" spans="2:11" x14ac:dyDescent="0.2">
      <c r="B17" s="9" t="s">
        <v>23</v>
      </c>
      <c r="C17" s="52" t="s">
        <v>8</v>
      </c>
      <c r="D17" s="53"/>
      <c r="E17" s="54"/>
      <c r="F17" s="52" t="s">
        <v>8</v>
      </c>
      <c r="G17" s="53"/>
      <c r="H17" s="54"/>
      <c r="I17" s="52" t="s">
        <v>8</v>
      </c>
      <c r="J17" s="53"/>
      <c r="K17" s="54"/>
    </row>
    <row r="18" spans="2:11" ht="18" x14ac:dyDescent="0.25">
      <c r="B18" s="6">
        <v>0</v>
      </c>
      <c r="C18" s="10">
        <v>0.93724419999999997</v>
      </c>
      <c r="D18" s="11">
        <v>1.01091405</v>
      </c>
      <c r="E18" s="12">
        <v>1.0518417499999999</v>
      </c>
      <c r="F18" s="10">
        <v>0.96144578000000003</v>
      </c>
      <c r="G18" s="11">
        <v>1.0228915700000001</v>
      </c>
      <c r="H18" s="12">
        <v>1.0156626499999999</v>
      </c>
      <c r="I18" s="10">
        <v>0.94016226999999997</v>
      </c>
      <c r="J18" s="11">
        <v>0.93711968000000001</v>
      </c>
      <c r="K18" s="12">
        <v>0.97363082999999995</v>
      </c>
    </row>
    <row r="19" spans="2:11" ht="18" x14ac:dyDescent="0.25">
      <c r="B19" s="7">
        <v>1.5625</v>
      </c>
      <c r="C19" s="13">
        <v>38.193724400000001</v>
      </c>
      <c r="D19" s="14">
        <v>41.774897699999997</v>
      </c>
      <c r="E19" s="15">
        <v>41.893588000000001</v>
      </c>
      <c r="F19" s="13">
        <v>2.47590361</v>
      </c>
      <c r="G19" s="14">
        <v>2.4975903599999998</v>
      </c>
      <c r="H19" s="15">
        <v>2.46144578</v>
      </c>
      <c r="I19" s="13">
        <v>2.4462474599999999</v>
      </c>
      <c r="J19" s="14">
        <v>2.5892494899999998</v>
      </c>
      <c r="K19" s="15">
        <v>2.6379310299999998</v>
      </c>
    </row>
    <row r="20" spans="2:11" ht="18" x14ac:dyDescent="0.25">
      <c r="B20" s="7">
        <v>3.125</v>
      </c>
      <c r="C20" s="13">
        <v>44.950886799999999</v>
      </c>
      <c r="D20" s="14">
        <v>46.874488399999997</v>
      </c>
      <c r="E20" s="15">
        <v>47.500682099999999</v>
      </c>
      <c r="F20" s="13">
        <v>3.2710843399999998</v>
      </c>
      <c r="G20" s="14">
        <v>3.1265060199999999</v>
      </c>
      <c r="H20" s="15">
        <v>3.0831325299999999</v>
      </c>
      <c r="I20" s="13">
        <v>3.0912778900000002</v>
      </c>
      <c r="J20" s="14">
        <v>3.1795131799999998</v>
      </c>
      <c r="K20" s="15">
        <v>2.9969573999999999</v>
      </c>
    </row>
    <row r="21" spans="2:11" ht="18" x14ac:dyDescent="0.25">
      <c r="B21" s="7">
        <v>6.25</v>
      </c>
      <c r="C21" s="13">
        <v>45.924965899999997</v>
      </c>
      <c r="D21" s="14">
        <v>49.8335607</v>
      </c>
      <c r="E21" s="15">
        <v>50.881309700000003</v>
      </c>
      <c r="F21" s="13">
        <v>3.6795180699999999</v>
      </c>
      <c r="G21" s="14">
        <v>3.5602409599999998</v>
      </c>
      <c r="H21" s="15">
        <v>3.7590361400000001</v>
      </c>
      <c r="I21" s="13">
        <v>3.9066937099999999</v>
      </c>
      <c r="J21" s="14">
        <v>3.7910750499999999</v>
      </c>
      <c r="K21" s="15">
        <v>3.8002028399999999</v>
      </c>
    </row>
    <row r="22" spans="2:11" ht="18" x14ac:dyDescent="0.25">
      <c r="B22" s="7">
        <v>12.5</v>
      </c>
      <c r="C22" s="13">
        <v>54.241473399999997</v>
      </c>
      <c r="D22" s="14">
        <v>52.620736700000002</v>
      </c>
      <c r="E22" s="15">
        <v>52.903137800000003</v>
      </c>
      <c r="F22" s="13">
        <v>4.3409638599999996</v>
      </c>
      <c r="G22" s="14">
        <v>4.1819277100000001</v>
      </c>
      <c r="H22" s="15">
        <v>4.4493975900000002</v>
      </c>
      <c r="I22" s="13">
        <v>4.2596348900000001</v>
      </c>
      <c r="J22" s="14">
        <v>4.4178499000000002</v>
      </c>
      <c r="K22" s="15">
        <v>4.4665314399999998</v>
      </c>
    </row>
    <row r="23" spans="2:11" ht="18" x14ac:dyDescent="0.25">
      <c r="B23" s="7">
        <v>25</v>
      </c>
      <c r="C23" s="13">
        <v>52.878581199999999</v>
      </c>
      <c r="D23" s="14">
        <v>55.2442019</v>
      </c>
      <c r="E23" s="15">
        <v>55.931787200000002</v>
      </c>
      <c r="F23" s="13">
        <v>4.35542169</v>
      </c>
      <c r="G23" s="14">
        <v>4.5216867499999998</v>
      </c>
      <c r="H23" s="15">
        <v>4.5180722900000001</v>
      </c>
      <c r="I23" s="13">
        <v>4.5</v>
      </c>
      <c r="J23" s="14">
        <v>4.8042596299999998</v>
      </c>
      <c r="K23" s="15">
        <v>4.81034483</v>
      </c>
    </row>
    <row r="24" spans="2:11" ht="18" x14ac:dyDescent="0.25">
      <c r="B24" s="7">
        <v>50</v>
      </c>
      <c r="C24" s="13">
        <v>52.698499300000002</v>
      </c>
      <c r="D24" s="14">
        <v>53.6562074</v>
      </c>
      <c r="E24" s="15">
        <v>54.495225099999999</v>
      </c>
      <c r="F24" s="13">
        <v>4.6734939799999999</v>
      </c>
      <c r="G24" s="14">
        <v>4.6734939799999999</v>
      </c>
      <c r="H24" s="15">
        <v>4.9192771100000003</v>
      </c>
      <c r="I24" s="13">
        <v>4.8438133900000002</v>
      </c>
      <c r="J24" s="14">
        <v>5.0141987800000001</v>
      </c>
      <c r="K24" s="15">
        <v>5.1906693700000002</v>
      </c>
    </row>
    <row r="25" spans="2:11" ht="18" x14ac:dyDescent="0.25">
      <c r="B25" s="7">
        <v>100</v>
      </c>
      <c r="C25" s="13">
        <v>53.7830832</v>
      </c>
      <c r="D25" s="14">
        <v>53.832196500000002</v>
      </c>
      <c r="E25" s="15">
        <v>56.607094099999998</v>
      </c>
      <c r="F25" s="13">
        <v>4.8</v>
      </c>
      <c r="G25" s="14">
        <v>4.8216867499999996</v>
      </c>
      <c r="H25" s="15">
        <v>5.0204819299999999</v>
      </c>
      <c r="I25" s="13">
        <v>5.1632860000000003</v>
      </c>
      <c r="J25" s="14">
        <v>5.15720081</v>
      </c>
      <c r="K25" s="15">
        <v>5.1237322499999998</v>
      </c>
    </row>
    <row r="26" spans="2:11" ht="18" x14ac:dyDescent="0.25">
      <c r="B26" s="8">
        <v>200</v>
      </c>
      <c r="C26" s="16">
        <v>53.034106399999999</v>
      </c>
      <c r="D26" s="17">
        <v>54.601637099999998</v>
      </c>
      <c r="E26" s="18">
        <v>59.500682099999999</v>
      </c>
      <c r="F26" s="16">
        <v>4.6807228900000002</v>
      </c>
      <c r="G26" s="17">
        <v>5.0457831300000002</v>
      </c>
      <c r="H26" s="18">
        <v>5.2481927700000002</v>
      </c>
      <c r="I26" s="16">
        <v>4.9624746499999999</v>
      </c>
      <c r="J26" s="17">
        <v>5.22718053</v>
      </c>
      <c r="K26" s="18">
        <v>5.3336714000000001</v>
      </c>
    </row>
  </sheetData>
  <mergeCells count="12">
    <mergeCell ref="C2:E2"/>
    <mergeCell ref="F2:H2"/>
    <mergeCell ref="I2:K2"/>
    <mergeCell ref="C3:E3"/>
    <mergeCell ref="F3:H3"/>
    <mergeCell ref="I3:K3"/>
    <mergeCell ref="C16:E16"/>
    <mergeCell ref="F16:H16"/>
    <mergeCell ref="I16:K16"/>
    <mergeCell ref="C17:E17"/>
    <mergeCell ref="F17:H17"/>
    <mergeCell ref="I17:K17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zoomScaleNormal="100" workbookViewId="0"/>
  </sheetViews>
  <sheetFormatPr defaultColWidth="8.875" defaultRowHeight="18.75" x14ac:dyDescent="0.4"/>
  <cols>
    <col min="1" max="1" width="25" customWidth="1"/>
  </cols>
  <sheetData>
    <row r="1" spans="1:1" x14ac:dyDescent="0.45">
      <c r="A1" s="1" t="s">
        <v>1</v>
      </c>
    </row>
  </sheetData>
  <phoneticPr fontId="1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B26"/>
  <sheetViews>
    <sheetView zoomScaleNormal="100" workbookViewId="0"/>
  </sheetViews>
  <sheetFormatPr defaultColWidth="11" defaultRowHeight="18.75" x14ac:dyDescent="0.4"/>
  <cols>
    <col min="1" max="1" width="25" bestFit="1" customWidth="1"/>
    <col min="2" max="2" width="28.875" bestFit="1" customWidth="1"/>
    <col min="3" max="11" width="11.5" bestFit="1" customWidth="1"/>
  </cols>
  <sheetData>
    <row r="1" spans="1:28" x14ac:dyDescent="0.2">
      <c r="A1" s="50" t="s">
        <v>30</v>
      </c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x14ac:dyDescent="0.2">
      <c r="A2" s="3"/>
      <c r="B2" s="3"/>
      <c r="C2" s="56" t="s">
        <v>27</v>
      </c>
      <c r="D2" s="57"/>
      <c r="E2" s="58"/>
      <c r="F2" s="51" t="s">
        <v>28</v>
      </c>
      <c r="G2" s="51"/>
      <c r="H2" s="51"/>
      <c r="I2" s="51" t="s">
        <v>29</v>
      </c>
      <c r="J2" s="51"/>
      <c r="K2" s="5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x14ac:dyDescent="0.2">
      <c r="A3" s="4"/>
      <c r="B3" s="9" t="s">
        <v>22</v>
      </c>
      <c r="C3" s="52" t="s">
        <v>8</v>
      </c>
      <c r="D3" s="53"/>
      <c r="E3" s="54"/>
      <c r="F3" s="52" t="s">
        <v>8</v>
      </c>
      <c r="G3" s="53"/>
      <c r="H3" s="54"/>
      <c r="I3" s="52" t="s">
        <v>8</v>
      </c>
      <c r="J3" s="53"/>
      <c r="K3" s="54"/>
      <c r="L3" s="2"/>
      <c r="M3" s="2"/>
      <c r="N3" s="2"/>
      <c r="O3" s="2"/>
      <c r="P3" s="2"/>
      <c r="Q3" s="2"/>
      <c r="R3" s="2"/>
      <c r="U3" s="2"/>
      <c r="V3" s="2"/>
      <c r="W3" s="2"/>
      <c r="X3" s="2"/>
      <c r="Y3" s="2"/>
      <c r="Z3" s="2"/>
      <c r="AA3" s="2"/>
    </row>
    <row r="4" spans="1:28" ht="18" x14ac:dyDescent="0.25">
      <c r="A4" s="4"/>
      <c r="B4" s="6">
        <v>0</v>
      </c>
      <c r="C4" s="10">
        <v>0.98039215999999996</v>
      </c>
      <c r="D4" s="11">
        <v>1</v>
      </c>
      <c r="E4" s="12">
        <v>1.0196078399999999</v>
      </c>
      <c r="F4" s="10">
        <v>0.93304536000000005</v>
      </c>
      <c r="G4" s="11">
        <v>1.01079914</v>
      </c>
      <c r="H4" s="12">
        <v>1.05615551</v>
      </c>
      <c r="I4" s="10">
        <v>0.81709741999999996</v>
      </c>
      <c r="J4" s="11">
        <v>1.01988072</v>
      </c>
      <c r="K4" s="12">
        <v>1.1630218699999999</v>
      </c>
      <c r="L4" s="2"/>
      <c r="M4" s="2"/>
      <c r="N4" s="2"/>
      <c r="O4" s="2"/>
      <c r="P4" s="2"/>
      <c r="Q4" s="2"/>
      <c r="R4" s="2"/>
      <c r="U4" s="2"/>
      <c r="V4" s="2"/>
      <c r="W4" s="2"/>
      <c r="X4" s="2"/>
      <c r="Y4" s="2"/>
      <c r="Z4" s="2"/>
      <c r="AA4" s="2"/>
    </row>
    <row r="5" spans="1:28" ht="18" x14ac:dyDescent="0.25">
      <c r="A5" s="4"/>
      <c r="B5" s="7">
        <v>1.5625</v>
      </c>
      <c r="C5" s="13">
        <v>6.2287581699999999</v>
      </c>
      <c r="D5" s="14">
        <v>5.5620915000000002</v>
      </c>
      <c r="E5" s="15">
        <v>5.5098039200000004</v>
      </c>
      <c r="F5" s="13">
        <v>2.3002159799999999</v>
      </c>
      <c r="G5" s="14">
        <v>2.1965442799999999</v>
      </c>
      <c r="H5" s="15">
        <v>2.3002159799999999</v>
      </c>
      <c r="I5" s="13">
        <v>1.56262425</v>
      </c>
      <c r="J5" s="14">
        <v>1.5685884699999999</v>
      </c>
      <c r="K5" s="15">
        <v>1.38966203</v>
      </c>
      <c r="L5" s="2"/>
      <c r="M5" s="2"/>
      <c r="N5" s="2"/>
      <c r="O5" s="2"/>
      <c r="P5" s="2"/>
      <c r="Q5" s="2"/>
      <c r="R5" s="2"/>
      <c r="U5" s="2"/>
      <c r="V5" s="2"/>
      <c r="W5" s="2"/>
      <c r="X5" s="2"/>
      <c r="Y5" s="2"/>
      <c r="Z5" s="2"/>
      <c r="AA5" s="2"/>
    </row>
    <row r="6" spans="1:28" ht="18" x14ac:dyDescent="0.25">
      <c r="B6" s="7">
        <v>3.125</v>
      </c>
      <c r="C6" s="13">
        <v>12.8627451</v>
      </c>
      <c r="D6" s="14">
        <v>12.908496700000001</v>
      </c>
      <c r="E6" s="15">
        <v>12.5294118</v>
      </c>
      <c r="F6" s="13">
        <v>4.4125269999999999</v>
      </c>
      <c r="G6" s="14">
        <v>4.1663066999999998</v>
      </c>
      <c r="H6" s="15">
        <v>4.52915767</v>
      </c>
      <c r="I6" s="13">
        <v>2.2604373799999999</v>
      </c>
      <c r="J6" s="14">
        <v>2.2425447300000001</v>
      </c>
      <c r="K6" s="15">
        <v>2.0874751499999999</v>
      </c>
    </row>
    <row r="7" spans="1:28" ht="18" x14ac:dyDescent="0.25">
      <c r="A7" s="3"/>
      <c r="B7" s="7">
        <v>6.25</v>
      </c>
      <c r="C7" s="13">
        <v>24.7058824</v>
      </c>
      <c r="D7" s="14">
        <v>23.928104600000001</v>
      </c>
      <c r="E7" s="15">
        <v>23.189542500000002</v>
      </c>
      <c r="F7" s="13">
        <v>7.92440605</v>
      </c>
      <c r="G7" s="14">
        <v>8.7861771100000006</v>
      </c>
      <c r="H7" s="15">
        <v>8.0086393099999995</v>
      </c>
      <c r="I7" s="13">
        <v>4.1332008</v>
      </c>
      <c r="J7" s="14">
        <v>4.4671968199999998</v>
      </c>
      <c r="K7" s="15">
        <v>3.9005964199999998</v>
      </c>
    </row>
    <row r="8" spans="1:28" ht="18" x14ac:dyDescent="0.25">
      <c r="A8" s="4"/>
      <c r="B8" s="7">
        <v>12.5</v>
      </c>
      <c r="C8" s="13">
        <v>35.2941176</v>
      </c>
      <c r="D8" s="14">
        <v>35.183006499999998</v>
      </c>
      <c r="E8" s="15">
        <v>33.418300700000003</v>
      </c>
      <c r="F8" s="13">
        <v>14.377969800000001</v>
      </c>
      <c r="G8" s="14">
        <v>13.574514000000001</v>
      </c>
      <c r="H8" s="15">
        <v>15.272138200000001</v>
      </c>
      <c r="I8" s="13">
        <v>6.9662027799999997</v>
      </c>
      <c r="J8" s="14">
        <v>6.6799204799999998</v>
      </c>
      <c r="K8" s="15">
        <v>6.3041749500000002</v>
      </c>
    </row>
    <row r="9" spans="1:28" ht="18" x14ac:dyDescent="0.25">
      <c r="A9" s="4"/>
      <c r="B9" s="7">
        <v>25</v>
      </c>
      <c r="C9" s="13">
        <v>43.0261438</v>
      </c>
      <c r="D9" s="14">
        <v>42.647058800000003</v>
      </c>
      <c r="E9" s="15">
        <v>41.732026099999999</v>
      </c>
      <c r="F9" s="13">
        <v>18.356371500000002</v>
      </c>
      <c r="G9" s="14">
        <v>18.434125300000002</v>
      </c>
      <c r="H9" s="15">
        <v>20.501079900000001</v>
      </c>
      <c r="I9" s="13">
        <v>10.2345924</v>
      </c>
      <c r="J9" s="14">
        <v>9.34592445</v>
      </c>
      <c r="K9" s="15">
        <v>11.0218688</v>
      </c>
    </row>
    <row r="10" spans="1:28" ht="18" x14ac:dyDescent="0.25">
      <c r="A10" s="4"/>
      <c r="B10" s="7">
        <v>50</v>
      </c>
      <c r="C10" s="13">
        <v>47.843137300000002</v>
      </c>
      <c r="D10" s="14">
        <v>48.882352900000001</v>
      </c>
      <c r="E10" s="15">
        <v>46.477124199999999</v>
      </c>
      <c r="F10" s="13">
        <v>22.5939525</v>
      </c>
      <c r="G10" s="14">
        <v>24.298056200000001</v>
      </c>
      <c r="H10" s="15">
        <v>24.5313175</v>
      </c>
      <c r="I10" s="13">
        <v>12.3399602</v>
      </c>
      <c r="J10" s="14">
        <v>11.1709742</v>
      </c>
      <c r="K10" s="15">
        <v>11.9403579</v>
      </c>
    </row>
    <row r="11" spans="1:28" ht="18" x14ac:dyDescent="0.25">
      <c r="B11" s="7">
        <v>100</v>
      </c>
      <c r="C11" s="13">
        <v>50.450980399999999</v>
      </c>
      <c r="D11" s="14">
        <v>51.287581699999997</v>
      </c>
      <c r="E11" s="15">
        <v>50.287581699999997</v>
      </c>
      <c r="F11" s="13">
        <v>24.485961100000001</v>
      </c>
      <c r="G11" s="14">
        <v>26.2548596</v>
      </c>
      <c r="H11" s="15">
        <v>27.233261299999999</v>
      </c>
      <c r="I11" s="13">
        <v>13.485089500000001</v>
      </c>
      <c r="J11" s="14">
        <v>13.6819085</v>
      </c>
      <c r="K11" s="15">
        <v>14.0516899</v>
      </c>
    </row>
    <row r="12" spans="1:28" ht="18" x14ac:dyDescent="0.25">
      <c r="B12" s="8">
        <v>200</v>
      </c>
      <c r="C12" s="16">
        <v>54.718954199999999</v>
      </c>
      <c r="D12" s="17">
        <v>53.836601299999998</v>
      </c>
      <c r="E12" s="18">
        <v>55.091503299999999</v>
      </c>
      <c r="F12" s="16">
        <v>26.695464399999999</v>
      </c>
      <c r="G12" s="17">
        <v>28.717062599999998</v>
      </c>
      <c r="H12" s="18">
        <v>29.403887699999999</v>
      </c>
      <c r="I12" s="16">
        <v>14.445328</v>
      </c>
      <c r="J12" s="17">
        <v>13.729622300000001</v>
      </c>
      <c r="K12" s="18">
        <v>14.499006</v>
      </c>
    </row>
    <row r="16" spans="1:28" ht="18" x14ac:dyDescent="0.25">
      <c r="B16" s="3"/>
      <c r="C16" s="56" t="s">
        <v>27</v>
      </c>
      <c r="D16" s="57"/>
      <c r="E16" s="58"/>
      <c r="F16" s="51" t="s">
        <v>28</v>
      </c>
      <c r="G16" s="51"/>
      <c r="H16" s="51"/>
      <c r="I16" s="51" t="s">
        <v>29</v>
      </c>
      <c r="J16" s="51"/>
      <c r="K16" s="51"/>
    </row>
    <row r="17" spans="2:11" x14ac:dyDescent="0.2">
      <c r="B17" s="9" t="s">
        <v>23</v>
      </c>
      <c r="C17" s="52" t="s">
        <v>8</v>
      </c>
      <c r="D17" s="53"/>
      <c r="E17" s="54"/>
      <c r="F17" s="52" t="s">
        <v>8</v>
      </c>
      <c r="G17" s="53"/>
      <c r="H17" s="54"/>
      <c r="I17" s="52" t="s">
        <v>8</v>
      </c>
      <c r="J17" s="53"/>
      <c r="K17" s="54"/>
    </row>
    <row r="18" spans="2:11" ht="18" x14ac:dyDescent="0.25">
      <c r="B18" s="6">
        <v>0</v>
      </c>
      <c r="C18" s="10">
        <v>0.93724419999999997</v>
      </c>
      <c r="D18" s="11">
        <v>1.01091405</v>
      </c>
      <c r="E18" s="12">
        <v>1.0518417499999999</v>
      </c>
      <c r="F18" s="10">
        <v>0.96144578000000003</v>
      </c>
      <c r="G18" s="11">
        <v>1.0228915700000001</v>
      </c>
      <c r="H18" s="12">
        <v>1.0156626499999999</v>
      </c>
      <c r="I18" s="10">
        <v>0.94016226999999997</v>
      </c>
      <c r="J18" s="11">
        <v>0.93711968000000001</v>
      </c>
      <c r="K18" s="12">
        <v>0.97363082999999995</v>
      </c>
    </row>
    <row r="19" spans="2:11" ht="18" x14ac:dyDescent="0.25">
      <c r="B19" s="7">
        <v>1.5625</v>
      </c>
      <c r="C19" s="13">
        <v>38.193724400000001</v>
      </c>
      <c r="D19" s="14">
        <v>41.774897699999997</v>
      </c>
      <c r="E19" s="15">
        <v>41.893588000000001</v>
      </c>
      <c r="F19" s="13">
        <v>2.47590361</v>
      </c>
      <c r="G19" s="14">
        <v>2.4975903599999998</v>
      </c>
      <c r="H19" s="15">
        <v>2.46144578</v>
      </c>
      <c r="I19" s="13">
        <v>2.4462474599999999</v>
      </c>
      <c r="J19" s="14">
        <v>2.5892494899999998</v>
      </c>
      <c r="K19" s="15">
        <v>2.6379310299999998</v>
      </c>
    </row>
    <row r="20" spans="2:11" ht="18" x14ac:dyDescent="0.25">
      <c r="B20" s="7">
        <v>3.125</v>
      </c>
      <c r="C20" s="13">
        <v>44.950886799999999</v>
      </c>
      <c r="D20" s="14">
        <v>46.874488399999997</v>
      </c>
      <c r="E20" s="15">
        <v>47.500682099999999</v>
      </c>
      <c r="F20" s="13">
        <v>3.2710843399999998</v>
      </c>
      <c r="G20" s="14">
        <v>3.1265060199999999</v>
      </c>
      <c r="H20" s="15">
        <v>3.0831325299999999</v>
      </c>
      <c r="I20" s="13">
        <v>3.0912778900000002</v>
      </c>
      <c r="J20" s="14">
        <v>3.1795131799999998</v>
      </c>
      <c r="K20" s="15">
        <v>2.9969573999999999</v>
      </c>
    </row>
    <row r="21" spans="2:11" ht="18" x14ac:dyDescent="0.25">
      <c r="B21" s="7">
        <v>6.25</v>
      </c>
      <c r="C21" s="13">
        <v>45.924965899999997</v>
      </c>
      <c r="D21" s="14">
        <v>49.8335607</v>
      </c>
      <c r="E21" s="15">
        <v>50.881309700000003</v>
      </c>
      <c r="F21" s="13">
        <v>3.6795180699999999</v>
      </c>
      <c r="G21" s="14">
        <v>3.5602409599999998</v>
      </c>
      <c r="H21" s="15">
        <v>3.7590361400000001</v>
      </c>
      <c r="I21" s="13">
        <v>3.9066937099999999</v>
      </c>
      <c r="J21" s="14">
        <v>3.7910750499999999</v>
      </c>
      <c r="K21" s="15">
        <v>3.8002028399999999</v>
      </c>
    </row>
    <row r="22" spans="2:11" ht="18" x14ac:dyDescent="0.25">
      <c r="B22" s="7">
        <v>12.5</v>
      </c>
      <c r="C22" s="13">
        <v>54.241473399999997</v>
      </c>
      <c r="D22" s="14">
        <v>52.620736700000002</v>
      </c>
      <c r="E22" s="15">
        <v>52.903137800000003</v>
      </c>
      <c r="F22" s="13">
        <v>4.3409638599999996</v>
      </c>
      <c r="G22" s="14">
        <v>4.1819277100000001</v>
      </c>
      <c r="H22" s="15">
        <v>4.4493975900000002</v>
      </c>
      <c r="I22" s="13">
        <v>4.2596348900000001</v>
      </c>
      <c r="J22" s="14">
        <v>4.4178499000000002</v>
      </c>
      <c r="K22" s="15">
        <v>4.4665314399999998</v>
      </c>
    </row>
    <row r="23" spans="2:11" ht="18" x14ac:dyDescent="0.25">
      <c r="B23" s="7">
        <v>25</v>
      </c>
      <c r="C23" s="13">
        <v>52.878581199999999</v>
      </c>
      <c r="D23" s="14">
        <v>55.2442019</v>
      </c>
      <c r="E23" s="15">
        <v>55.931787200000002</v>
      </c>
      <c r="F23" s="13">
        <v>4.35542169</v>
      </c>
      <c r="G23" s="14">
        <v>4.5216867499999998</v>
      </c>
      <c r="H23" s="15">
        <v>4.5180722900000001</v>
      </c>
      <c r="I23" s="13">
        <v>4.5</v>
      </c>
      <c r="J23" s="14">
        <v>4.8042596299999998</v>
      </c>
      <c r="K23" s="15">
        <v>4.81034483</v>
      </c>
    </row>
    <row r="24" spans="2:11" ht="18" x14ac:dyDescent="0.25">
      <c r="B24" s="7">
        <v>50</v>
      </c>
      <c r="C24" s="13">
        <v>52.698499300000002</v>
      </c>
      <c r="D24" s="14">
        <v>53.6562074</v>
      </c>
      <c r="E24" s="15">
        <v>54.495225099999999</v>
      </c>
      <c r="F24" s="13">
        <v>4.6734939799999999</v>
      </c>
      <c r="G24" s="14">
        <v>4.6734939799999999</v>
      </c>
      <c r="H24" s="15">
        <v>4.9192771100000003</v>
      </c>
      <c r="I24" s="13">
        <v>4.8438133900000002</v>
      </c>
      <c r="J24" s="14">
        <v>5.0141987800000001</v>
      </c>
      <c r="K24" s="15">
        <v>5.1906693700000002</v>
      </c>
    </row>
    <row r="25" spans="2:11" ht="18" x14ac:dyDescent="0.25">
      <c r="B25" s="7">
        <v>100</v>
      </c>
      <c r="C25" s="13">
        <v>53.7830832</v>
      </c>
      <c r="D25" s="14">
        <v>53.832196500000002</v>
      </c>
      <c r="E25" s="15">
        <v>56.607094099999998</v>
      </c>
      <c r="F25" s="13">
        <v>4.8</v>
      </c>
      <c r="G25" s="14">
        <v>4.8216867499999996</v>
      </c>
      <c r="H25" s="15">
        <v>5.0204819299999999</v>
      </c>
      <c r="I25" s="13">
        <v>5.1632860000000003</v>
      </c>
      <c r="J25" s="14">
        <v>5.15720081</v>
      </c>
      <c r="K25" s="15">
        <v>5.1237322499999998</v>
      </c>
    </row>
    <row r="26" spans="2:11" ht="18" x14ac:dyDescent="0.25">
      <c r="B26" s="8">
        <v>200</v>
      </c>
      <c r="C26" s="16">
        <v>53.034106399999999</v>
      </c>
      <c r="D26" s="17">
        <v>54.601637099999998</v>
      </c>
      <c r="E26" s="18">
        <v>59.500682099999999</v>
      </c>
      <c r="F26" s="16">
        <v>4.6807228900000002</v>
      </c>
      <c r="G26" s="17">
        <v>5.0457831300000002</v>
      </c>
      <c r="H26" s="18">
        <v>5.2481927700000002</v>
      </c>
      <c r="I26" s="16">
        <v>4.9624746499999999</v>
      </c>
      <c r="J26" s="17">
        <v>5.22718053</v>
      </c>
      <c r="K26" s="18">
        <v>5.3336714000000001</v>
      </c>
    </row>
  </sheetData>
  <mergeCells count="12">
    <mergeCell ref="C2:E2"/>
    <mergeCell ref="F2:H2"/>
    <mergeCell ref="I2:K2"/>
    <mergeCell ref="C3:E3"/>
    <mergeCell ref="F3:H3"/>
    <mergeCell ref="I3:K3"/>
    <mergeCell ref="C16:E16"/>
    <mergeCell ref="F16:H16"/>
    <mergeCell ref="I16:K16"/>
    <mergeCell ref="C17:E17"/>
    <mergeCell ref="F17:H17"/>
    <mergeCell ref="I17:K17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zoomScaleNormal="100" workbookViewId="0"/>
  </sheetViews>
  <sheetFormatPr defaultColWidth="8.875" defaultRowHeight="18.75" x14ac:dyDescent="0.4"/>
  <cols>
    <col min="1" max="1" width="25" customWidth="1"/>
  </cols>
  <sheetData>
    <row r="1" spans="1:1" x14ac:dyDescent="0.45">
      <c r="A1" s="1" t="s">
        <v>2</v>
      </c>
    </row>
  </sheetData>
  <phoneticPr fontId="1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B28"/>
  <sheetViews>
    <sheetView workbookViewId="0"/>
  </sheetViews>
  <sheetFormatPr defaultColWidth="11" defaultRowHeight="18.75" x14ac:dyDescent="0.4"/>
  <cols>
    <col min="1" max="1" width="25" bestFit="1" customWidth="1"/>
    <col min="2" max="2" width="25.375" bestFit="1" customWidth="1"/>
    <col min="3" max="11" width="11.5" bestFit="1" customWidth="1"/>
  </cols>
  <sheetData>
    <row r="1" spans="1:28" x14ac:dyDescent="0.2">
      <c r="A1" s="50" t="s">
        <v>37</v>
      </c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x14ac:dyDescent="0.2">
      <c r="A2" s="3"/>
      <c r="B2" s="21" t="s">
        <v>35</v>
      </c>
      <c r="C2" s="51" t="s">
        <v>33</v>
      </c>
      <c r="D2" s="51"/>
      <c r="E2" s="51"/>
      <c r="F2" s="51" t="s">
        <v>34</v>
      </c>
      <c r="G2" s="51"/>
      <c r="H2" s="51"/>
      <c r="I2" s="5"/>
      <c r="J2" s="5"/>
      <c r="K2" s="5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x14ac:dyDescent="0.2">
      <c r="A3" s="4"/>
      <c r="B3" s="9" t="s">
        <v>16</v>
      </c>
      <c r="C3" s="52" t="s">
        <v>8</v>
      </c>
      <c r="D3" s="53"/>
      <c r="E3" s="54"/>
      <c r="F3" s="52" t="s">
        <v>8</v>
      </c>
      <c r="G3" s="53"/>
      <c r="H3" s="54"/>
      <c r="I3" s="20"/>
      <c r="J3" s="20"/>
      <c r="K3" s="20"/>
      <c r="L3" s="2"/>
      <c r="M3" s="2"/>
      <c r="N3" s="2"/>
      <c r="O3" s="2"/>
      <c r="P3" s="2"/>
      <c r="Q3" s="2"/>
      <c r="R3" s="2"/>
      <c r="U3" s="2"/>
      <c r="V3" s="2"/>
      <c r="W3" s="2"/>
      <c r="X3" s="2"/>
      <c r="Y3" s="2"/>
      <c r="Z3" s="2"/>
      <c r="AA3" s="2"/>
    </row>
    <row r="4" spans="1:28" ht="18" x14ac:dyDescent="0.25">
      <c r="A4" s="4"/>
      <c r="B4" s="6">
        <v>0</v>
      </c>
      <c r="C4" s="10">
        <v>1.0042105299999999</v>
      </c>
      <c r="D4" s="11">
        <v>1.01684211</v>
      </c>
      <c r="E4" s="12">
        <v>0.97894736999999998</v>
      </c>
      <c r="F4" s="11">
        <v>1.0042105299999999</v>
      </c>
      <c r="G4" s="11">
        <v>1.01684211</v>
      </c>
      <c r="H4" s="12">
        <v>0.97894736999999998</v>
      </c>
      <c r="I4" s="14"/>
      <c r="J4" s="14"/>
      <c r="K4" s="14"/>
      <c r="L4" s="2"/>
      <c r="M4" s="2"/>
      <c r="N4" s="2"/>
      <c r="O4" s="2"/>
      <c r="P4" s="2"/>
      <c r="Q4" s="2"/>
      <c r="R4" s="2"/>
      <c r="U4" s="2"/>
      <c r="V4" s="2"/>
      <c r="W4" s="2"/>
      <c r="X4" s="2"/>
      <c r="Y4" s="2"/>
      <c r="Z4" s="2"/>
      <c r="AA4" s="2"/>
    </row>
    <row r="5" spans="1:28" ht="18" x14ac:dyDescent="0.25">
      <c r="A5" s="4"/>
      <c r="B5" s="7">
        <v>1.5625</v>
      </c>
      <c r="C5" s="13">
        <v>34.888421100000002</v>
      </c>
      <c r="D5" s="14">
        <v>36.195789499999997</v>
      </c>
      <c r="E5" s="15">
        <v>36.36</v>
      </c>
      <c r="F5" s="14">
        <v>30.3536842</v>
      </c>
      <c r="G5" s="14">
        <v>29.469473700000002</v>
      </c>
      <c r="H5" s="15">
        <v>34.951578900000001</v>
      </c>
      <c r="I5" s="14"/>
      <c r="J5" s="14"/>
      <c r="K5" s="14"/>
      <c r="L5" s="2"/>
      <c r="M5" s="2"/>
      <c r="N5" s="2"/>
      <c r="O5" s="2"/>
      <c r="P5" s="2"/>
      <c r="Q5" s="2"/>
      <c r="R5" s="2"/>
      <c r="U5" s="2"/>
      <c r="V5" s="2"/>
      <c r="W5" s="2"/>
      <c r="X5" s="2"/>
      <c r="Y5" s="2"/>
      <c r="Z5" s="2"/>
      <c r="AA5" s="2"/>
    </row>
    <row r="6" spans="1:28" ht="18" x14ac:dyDescent="0.25">
      <c r="B6" s="7">
        <v>3.125</v>
      </c>
      <c r="C6" s="13">
        <v>40.136842100000003</v>
      </c>
      <c r="D6" s="14">
        <v>49.206315799999999</v>
      </c>
      <c r="E6" s="15">
        <v>43.187368399999997</v>
      </c>
      <c r="F6" s="14">
        <v>39.606315799999997</v>
      </c>
      <c r="G6" s="14">
        <v>38.330526300000002</v>
      </c>
      <c r="H6" s="15">
        <v>52.56</v>
      </c>
      <c r="I6" s="14"/>
      <c r="J6" s="14"/>
      <c r="K6" s="14"/>
    </row>
    <row r="7" spans="1:28" ht="18" x14ac:dyDescent="0.25">
      <c r="A7" s="3"/>
      <c r="B7" s="7">
        <v>6.25</v>
      </c>
      <c r="C7" s="13">
        <v>50.04</v>
      </c>
      <c r="D7" s="14">
        <v>52.945263199999999</v>
      </c>
      <c r="E7" s="15">
        <v>52.275789500000002</v>
      </c>
      <c r="F7" s="14">
        <v>42.637894699999997</v>
      </c>
      <c r="G7" s="14">
        <v>49.623157900000002</v>
      </c>
      <c r="H7" s="15">
        <v>52.913684199999999</v>
      </c>
      <c r="I7" s="14"/>
      <c r="J7" s="14"/>
      <c r="K7" s="14"/>
    </row>
    <row r="8" spans="1:28" ht="18" x14ac:dyDescent="0.25">
      <c r="A8" s="4"/>
      <c r="B8" s="7">
        <v>12.5</v>
      </c>
      <c r="C8" s="13">
        <v>57.069473700000003</v>
      </c>
      <c r="D8" s="14">
        <v>57.372631599999998</v>
      </c>
      <c r="E8" s="15">
        <v>55.016842099999998</v>
      </c>
      <c r="F8" s="14">
        <v>50.014736800000001</v>
      </c>
      <c r="G8" s="14">
        <v>47.393684200000003</v>
      </c>
      <c r="H8" s="15">
        <v>58.212631600000002</v>
      </c>
      <c r="I8" s="14"/>
      <c r="J8" s="14"/>
      <c r="K8" s="14"/>
    </row>
    <row r="9" spans="1:28" ht="18" x14ac:dyDescent="0.25">
      <c r="A9" s="4"/>
      <c r="B9" s="7">
        <v>25</v>
      </c>
      <c r="C9" s="13">
        <v>60.202105299999999</v>
      </c>
      <c r="D9" s="14">
        <v>60.075789499999999</v>
      </c>
      <c r="E9" s="15">
        <v>60.056842099999997</v>
      </c>
      <c r="F9" s="14">
        <v>49.8694737</v>
      </c>
      <c r="G9" s="14">
        <v>49.863157899999997</v>
      </c>
      <c r="H9" s="15">
        <v>58.376842099999998</v>
      </c>
      <c r="I9" s="14"/>
      <c r="J9" s="14"/>
      <c r="K9" s="14"/>
    </row>
    <row r="10" spans="1:28" ht="18" x14ac:dyDescent="0.25">
      <c r="A10" s="4"/>
      <c r="B10" s="7">
        <v>50</v>
      </c>
      <c r="C10" s="13">
        <v>62.633684199999998</v>
      </c>
      <c r="D10" s="14">
        <v>62.772631599999997</v>
      </c>
      <c r="E10" s="15">
        <v>62.235789500000003</v>
      </c>
      <c r="F10" s="14">
        <v>49.345263199999998</v>
      </c>
      <c r="G10" s="14">
        <v>49.326315800000003</v>
      </c>
      <c r="H10" s="15">
        <v>57.435789499999998</v>
      </c>
      <c r="I10" s="14"/>
      <c r="J10" s="14"/>
      <c r="K10" s="14"/>
    </row>
    <row r="11" spans="1:28" ht="18" x14ac:dyDescent="0.25">
      <c r="B11" s="8">
        <v>100</v>
      </c>
      <c r="C11" s="16">
        <v>62.248421100000002</v>
      </c>
      <c r="D11" s="17">
        <v>65.532631600000002</v>
      </c>
      <c r="E11" s="18">
        <v>61.4147368</v>
      </c>
      <c r="F11" s="17">
        <v>45.543157899999997</v>
      </c>
      <c r="G11" s="17">
        <v>41.374736800000001</v>
      </c>
      <c r="H11" s="18">
        <v>57.637894699999997</v>
      </c>
      <c r="I11" s="14"/>
      <c r="J11" s="14"/>
      <c r="K11" s="14"/>
    </row>
    <row r="12" spans="1:28" ht="18" x14ac:dyDescent="0.25">
      <c r="B12" s="5"/>
      <c r="C12" s="14"/>
      <c r="D12" s="14"/>
      <c r="E12" s="14"/>
      <c r="F12" s="14"/>
      <c r="G12" s="14"/>
      <c r="H12" s="14"/>
      <c r="I12" s="14"/>
      <c r="J12" s="14"/>
      <c r="K12" s="14"/>
    </row>
    <row r="13" spans="1:28" ht="18" x14ac:dyDescent="0.45">
      <c r="I13" s="19"/>
      <c r="J13" s="19"/>
      <c r="K13" s="19"/>
    </row>
    <row r="14" spans="1:28" ht="18" x14ac:dyDescent="0.45">
      <c r="I14" s="19"/>
      <c r="J14" s="19"/>
      <c r="K14" s="19"/>
    </row>
    <row r="15" spans="1:28" ht="18" x14ac:dyDescent="0.45">
      <c r="I15" s="19"/>
      <c r="J15" s="19"/>
      <c r="K15" s="19"/>
    </row>
    <row r="16" spans="1:28" ht="18" x14ac:dyDescent="0.25">
      <c r="B16" s="21" t="s">
        <v>36</v>
      </c>
      <c r="C16" s="51" t="s">
        <v>33</v>
      </c>
      <c r="D16" s="51"/>
      <c r="E16" s="51"/>
      <c r="F16" s="51" t="s">
        <v>34</v>
      </c>
      <c r="G16" s="51"/>
      <c r="H16" s="51"/>
      <c r="I16" s="5"/>
      <c r="J16" s="5"/>
      <c r="K16" s="5"/>
    </row>
    <row r="17" spans="2:11" x14ac:dyDescent="0.2">
      <c r="B17" s="9" t="s">
        <v>16</v>
      </c>
      <c r="C17" s="52" t="s">
        <v>8</v>
      </c>
      <c r="D17" s="53"/>
      <c r="E17" s="54"/>
      <c r="F17" s="52" t="s">
        <v>8</v>
      </c>
      <c r="G17" s="53"/>
      <c r="H17" s="54"/>
      <c r="I17" s="20"/>
      <c r="J17" s="20"/>
      <c r="K17" s="20"/>
    </row>
    <row r="18" spans="2:11" ht="18" x14ac:dyDescent="0.25">
      <c r="B18" s="6">
        <v>0</v>
      </c>
      <c r="C18" s="10">
        <v>1.02158273</v>
      </c>
      <c r="D18" s="11">
        <v>0.97841727000000001</v>
      </c>
      <c r="E18" s="12">
        <v>1</v>
      </c>
      <c r="F18" s="11">
        <v>1.02158273</v>
      </c>
      <c r="G18" s="11">
        <v>0.97841727000000001</v>
      </c>
      <c r="H18" s="12">
        <v>1</v>
      </c>
      <c r="I18" s="14"/>
      <c r="J18" s="14"/>
      <c r="K18" s="14"/>
    </row>
    <row r="19" spans="2:11" ht="18" x14ac:dyDescent="0.25">
      <c r="B19" s="7">
        <v>1.5625</v>
      </c>
      <c r="C19" s="13">
        <v>22.928057599999999</v>
      </c>
      <c r="D19" s="14">
        <v>24.6258993</v>
      </c>
      <c r="E19" s="15">
        <v>20.618704999999999</v>
      </c>
      <c r="F19" s="14">
        <v>2.2158273400000001</v>
      </c>
      <c r="G19" s="14">
        <v>2.4316546799999998</v>
      </c>
      <c r="H19" s="15">
        <v>2.36690647</v>
      </c>
      <c r="I19" s="14"/>
      <c r="J19" s="14"/>
      <c r="K19" s="14"/>
    </row>
    <row r="20" spans="2:11" ht="18" x14ac:dyDescent="0.25">
      <c r="B20" s="7">
        <v>3.125</v>
      </c>
      <c r="C20" s="13">
        <v>31.395683500000001</v>
      </c>
      <c r="D20" s="14">
        <v>34.597122300000002</v>
      </c>
      <c r="E20" s="15">
        <v>31.7697842</v>
      </c>
      <c r="F20" s="14">
        <v>3.0719424499999999</v>
      </c>
      <c r="G20" s="14">
        <v>3.65467626</v>
      </c>
      <c r="H20" s="15">
        <v>3.8201438799999998</v>
      </c>
      <c r="I20" s="14"/>
      <c r="J20" s="14"/>
      <c r="K20" s="14"/>
    </row>
    <row r="21" spans="2:11" ht="18" x14ac:dyDescent="0.25">
      <c r="B21" s="7">
        <v>6.25</v>
      </c>
      <c r="C21" s="13">
        <v>39.187050399999997</v>
      </c>
      <c r="D21" s="14">
        <v>40.9136691</v>
      </c>
      <c r="E21" s="15">
        <v>39.489208599999998</v>
      </c>
      <c r="F21" s="14">
        <v>4.9424460400000001</v>
      </c>
      <c r="G21" s="14">
        <v>5.4532374099999998</v>
      </c>
      <c r="H21" s="15">
        <v>5.3525179899999999</v>
      </c>
      <c r="I21" s="14"/>
      <c r="J21" s="14"/>
      <c r="K21" s="14"/>
    </row>
    <row r="22" spans="2:11" ht="18" x14ac:dyDescent="0.25">
      <c r="B22" s="7">
        <v>12.5</v>
      </c>
      <c r="C22" s="13">
        <v>45.316546799999998</v>
      </c>
      <c r="D22" s="14">
        <v>43.446043199999998</v>
      </c>
      <c r="E22" s="15">
        <v>46.597122300000002</v>
      </c>
      <c r="F22" s="14">
        <v>7.0215827300000004</v>
      </c>
      <c r="G22" s="14">
        <v>7.1654676300000002</v>
      </c>
      <c r="H22" s="15">
        <v>7.1294963999999998</v>
      </c>
      <c r="I22" s="14"/>
      <c r="J22" s="14"/>
      <c r="K22" s="14"/>
    </row>
    <row r="23" spans="2:11" ht="18" x14ac:dyDescent="0.25">
      <c r="B23" s="7">
        <v>25</v>
      </c>
      <c r="C23" s="13">
        <v>49.115107899999998</v>
      </c>
      <c r="D23" s="14">
        <v>48.928057600000002</v>
      </c>
      <c r="E23" s="15">
        <v>48.784172699999999</v>
      </c>
      <c r="F23" s="14">
        <v>8.4388489199999999</v>
      </c>
      <c r="G23" s="14">
        <v>8.4604316500000003</v>
      </c>
      <c r="H23" s="15">
        <v>8.5179856100000002</v>
      </c>
      <c r="I23" s="14"/>
      <c r="J23" s="14"/>
      <c r="K23" s="14"/>
    </row>
    <row r="24" spans="2:11" ht="18" x14ac:dyDescent="0.25">
      <c r="B24" s="7">
        <v>50</v>
      </c>
      <c r="C24" s="13">
        <v>53.2086331</v>
      </c>
      <c r="D24" s="14">
        <v>51.129496400000001</v>
      </c>
      <c r="E24" s="15">
        <v>50.928057600000002</v>
      </c>
      <c r="F24" s="14">
        <v>9.3741007199999995</v>
      </c>
      <c r="G24" s="14">
        <v>9.0503597100000004</v>
      </c>
      <c r="H24" s="15">
        <v>8.6762589899999991</v>
      </c>
      <c r="I24" s="14"/>
      <c r="J24" s="14"/>
      <c r="K24" s="14"/>
    </row>
    <row r="25" spans="2:11" ht="18" x14ac:dyDescent="0.25">
      <c r="B25" s="8">
        <v>100</v>
      </c>
      <c r="C25" s="16">
        <v>53.309352500000003</v>
      </c>
      <c r="D25" s="17">
        <v>51.705036</v>
      </c>
      <c r="E25" s="18">
        <v>52.0863309</v>
      </c>
      <c r="F25" s="17">
        <v>8.98561151</v>
      </c>
      <c r="G25" s="17">
        <v>8.4316546799999994</v>
      </c>
      <c r="H25" s="18">
        <v>8.4100719399999999</v>
      </c>
      <c r="I25" s="14"/>
      <c r="J25" s="14"/>
      <c r="K25" s="14"/>
    </row>
    <row r="26" spans="2:11" ht="18" x14ac:dyDescent="0.25">
      <c r="B26" s="5"/>
      <c r="C26" s="14"/>
      <c r="D26" s="14"/>
      <c r="E26" s="14"/>
      <c r="F26" s="14"/>
      <c r="G26" s="14"/>
      <c r="H26" s="14"/>
      <c r="I26" s="14"/>
      <c r="J26" s="14"/>
      <c r="K26" s="14"/>
    </row>
    <row r="27" spans="2:11" ht="18" x14ac:dyDescent="0.45">
      <c r="B27" s="19"/>
      <c r="C27" s="19"/>
      <c r="D27" s="19"/>
      <c r="E27" s="19"/>
      <c r="F27" s="19"/>
      <c r="G27" s="19"/>
      <c r="H27" s="19"/>
    </row>
    <row r="28" spans="2:11" ht="18" x14ac:dyDescent="0.45">
      <c r="B28" s="19"/>
      <c r="C28" s="19"/>
      <c r="D28" s="19"/>
      <c r="E28" s="19"/>
      <c r="F28" s="19"/>
      <c r="G28" s="19"/>
      <c r="H28" s="19"/>
    </row>
  </sheetData>
  <mergeCells count="8">
    <mergeCell ref="C17:E17"/>
    <mergeCell ref="F17:H17"/>
    <mergeCell ref="C2:E2"/>
    <mergeCell ref="F2:H2"/>
    <mergeCell ref="C3:E3"/>
    <mergeCell ref="F3:H3"/>
    <mergeCell ref="C16:E16"/>
    <mergeCell ref="F16:H16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zoomScaleNormal="100" workbookViewId="0"/>
  </sheetViews>
  <sheetFormatPr defaultColWidth="8.875" defaultRowHeight="18.75" x14ac:dyDescent="0.4"/>
  <cols>
    <col min="1" max="1" width="25" customWidth="1"/>
  </cols>
  <sheetData>
    <row r="1" spans="1:1" x14ac:dyDescent="0.45">
      <c r="A1" s="1" t="s">
        <v>3</v>
      </c>
    </row>
  </sheetData>
  <phoneticPr fontId="1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F53"/>
  <sheetViews>
    <sheetView zoomScaleNormal="100" workbookViewId="0"/>
  </sheetViews>
  <sheetFormatPr defaultColWidth="11" defaultRowHeight="18.75" x14ac:dyDescent="0.4"/>
  <cols>
    <col min="1" max="1" width="25" bestFit="1" customWidth="1"/>
    <col min="2" max="2" width="28.875" bestFit="1" customWidth="1"/>
    <col min="3" max="8" width="11.625" bestFit="1" customWidth="1"/>
    <col min="9" max="11" width="12.5" bestFit="1" customWidth="1"/>
    <col min="12" max="32" width="11.5" bestFit="1" customWidth="1"/>
  </cols>
  <sheetData>
    <row r="1" spans="1:32" x14ac:dyDescent="0.2">
      <c r="A1" s="50" t="s">
        <v>38</v>
      </c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32" x14ac:dyDescent="0.2">
      <c r="A2" s="3"/>
      <c r="B2" s="3"/>
      <c r="C2" s="51" t="s">
        <v>24</v>
      </c>
      <c r="D2" s="51"/>
      <c r="E2" s="51"/>
      <c r="F2" s="51" t="s">
        <v>39</v>
      </c>
      <c r="G2" s="51"/>
      <c r="H2" s="51"/>
      <c r="I2" s="51" t="s">
        <v>25</v>
      </c>
      <c r="J2" s="51"/>
      <c r="K2" s="51"/>
      <c r="L2" s="51" t="s">
        <v>40</v>
      </c>
      <c r="M2" s="51"/>
      <c r="N2" s="51"/>
      <c r="O2" s="51" t="s">
        <v>41</v>
      </c>
      <c r="P2" s="51"/>
      <c r="Q2" s="51"/>
      <c r="R2" s="51" t="s">
        <v>42</v>
      </c>
      <c r="S2" s="51"/>
      <c r="T2" s="51"/>
      <c r="U2" s="51" t="s">
        <v>43</v>
      </c>
      <c r="V2" s="51"/>
      <c r="W2" s="51"/>
      <c r="X2" s="51" t="s">
        <v>44</v>
      </c>
      <c r="Y2" s="51"/>
      <c r="Z2" s="51"/>
      <c r="AA2" s="51" t="s">
        <v>45</v>
      </c>
      <c r="AB2" s="51"/>
      <c r="AC2" s="51"/>
      <c r="AD2" s="51" t="s">
        <v>46</v>
      </c>
      <c r="AE2" s="51"/>
      <c r="AF2" s="51"/>
    </row>
    <row r="3" spans="1:32" x14ac:dyDescent="0.2">
      <c r="A3" s="4"/>
      <c r="B3" s="9" t="s">
        <v>22</v>
      </c>
      <c r="C3" s="52" t="s">
        <v>8</v>
      </c>
      <c r="D3" s="53"/>
      <c r="E3" s="54"/>
      <c r="F3" s="52" t="s">
        <v>8</v>
      </c>
      <c r="G3" s="53"/>
      <c r="H3" s="54"/>
      <c r="I3" s="52" t="s">
        <v>8</v>
      </c>
      <c r="J3" s="53"/>
      <c r="K3" s="54"/>
      <c r="L3" s="52" t="s">
        <v>8</v>
      </c>
      <c r="M3" s="53"/>
      <c r="N3" s="54"/>
      <c r="O3" s="52" t="s">
        <v>8</v>
      </c>
      <c r="P3" s="53"/>
      <c r="Q3" s="54"/>
      <c r="R3" s="52" t="s">
        <v>8</v>
      </c>
      <c r="S3" s="53"/>
      <c r="T3" s="54"/>
      <c r="U3" s="52" t="s">
        <v>8</v>
      </c>
      <c r="V3" s="53"/>
      <c r="W3" s="54"/>
      <c r="X3" s="52" t="s">
        <v>8</v>
      </c>
      <c r="Y3" s="53"/>
      <c r="Z3" s="54"/>
      <c r="AA3" s="52" t="s">
        <v>8</v>
      </c>
      <c r="AB3" s="53"/>
      <c r="AC3" s="54"/>
      <c r="AD3" s="52" t="s">
        <v>8</v>
      </c>
      <c r="AE3" s="53"/>
      <c r="AF3" s="54"/>
    </row>
    <row r="4" spans="1:32" ht="18" x14ac:dyDescent="0.25">
      <c r="A4" s="4"/>
      <c r="B4" s="6">
        <v>0</v>
      </c>
      <c r="C4" s="10">
        <v>1.0065019500000001</v>
      </c>
      <c r="D4" s="11">
        <v>0.90507152000000002</v>
      </c>
      <c r="E4" s="12">
        <v>1.08842653</v>
      </c>
      <c r="F4" s="10">
        <v>1.0529032300000001</v>
      </c>
      <c r="G4" s="11">
        <v>1.03741935</v>
      </c>
      <c r="H4" s="12">
        <v>0.90967741999999996</v>
      </c>
      <c r="I4" s="10">
        <v>0.90498811999999995</v>
      </c>
      <c r="J4" s="11">
        <v>1.0368170999999999</v>
      </c>
      <c r="K4" s="12">
        <v>1.0581947700000001</v>
      </c>
      <c r="L4" s="10">
        <v>1.08083141</v>
      </c>
      <c r="M4" s="11">
        <v>1.1154734399999999</v>
      </c>
      <c r="N4" s="12">
        <v>0.80369515000000002</v>
      </c>
      <c r="O4" s="10">
        <v>1.06666667</v>
      </c>
      <c r="P4" s="11">
        <v>0.98431373</v>
      </c>
      <c r="Q4" s="12">
        <v>0.94901961000000001</v>
      </c>
      <c r="R4" s="10">
        <v>1.03728814</v>
      </c>
      <c r="S4" s="11">
        <v>0.97627118999999996</v>
      </c>
      <c r="T4" s="12">
        <v>0.98644067999999996</v>
      </c>
      <c r="U4" s="10">
        <v>0.99456522000000003</v>
      </c>
      <c r="V4" s="11">
        <v>1.03125</v>
      </c>
      <c r="W4" s="12">
        <v>0.97418477999999997</v>
      </c>
      <c r="X4" s="10">
        <v>0.93606138000000005</v>
      </c>
      <c r="Y4" s="11">
        <v>1.10485934</v>
      </c>
      <c r="Z4" s="12">
        <v>0.95907927999999998</v>
      </c>
      <c r="AA4" s="10">
        <v>1.06934307</v>
      </c>
      <c r="AB4" s="11">
        <v>1.0182481800000001</v>
      </c>
      <c r="AC4" s="12">
        <v>0.91240876000000004</v>
      </c>
      <c r="AD4" s="10">
        <v>0.94402984999999995</v>
      </c>
      <c r="AE4" s="11">
        <v>1.0447761200000001</v>
      </c>
      <c r="AF4" s="12">
        <v>1.01119403</v>
      </c>
    </row>
    <row r="5" spans="1:32" ht="18" x14ac:dyDescent="0.25">
      <c r="A5" s="4"/>
      <c r="B5" s="7">
        <v>1.5625</v>
      </c>
      <c r="C5" s="13">
        <v>28.0611183</v>
      </c>
      <c r="D5" s="14">
        <v>28.178153399999999</v>
      </c>
      <c r="E5" s="15">
        <v>27.721716499999999</v>
      </c>
      <c r="F5" s="13">
        <v>1.3703225800000001</v>
      </c>
      <c r="G5" s="14">
        <v>1.7109677400000001</v>
      </c>
      <c r="H5" s="15">
        <v>1.61419355</v>
      </c>
      <c r="I5" s="13">
        <v>46.307600999999998</v>
      </c>
      <c r="J5" s="14">
        <v>44.472684100000002</v>
      </c>
      <c r="K5" s="15">
        <v>46.581947700000001</v>
      </c>
      <c r="L5" s="13">
        <v>15.159353299999999</v>
      </c>
      <c r="M5" s="14">
        <v>16.777136299999999</v>
      </c>
      <c r="N5" s="15">
        <v>16.212471099999998</v>
      </c>
      <c r="O5" s="13">
        <v>2.5803921600000002</v>
      </c>
      <c r="P5" s="14">
        <v>2.79215686</v>
      </c>
      <c r="Q5" s="15">
        <v>3.2431372500000002</v>
      </c>
      <c r="R5" s="13">
        <v>5.7694915299999998</v>
      </c>
      <c r="S5" s="14">
        <v>5.6576271199999999</v>
      </c>
      <c r="T5" s="15">
        <v>5.43389831</v>
      </c>
      <c r="U5" s="13">
        <v>2.4048913000000001</v>
      </c>
      <c r="V5" s="14">
        <v>2.9714673899999999</v>
      </c>
      <c r="W5" s="15">
        <v>2.3152173899999999</v>
      </c>
      <c r="X5" s="13">
        <v>18.533248100000002</v>
      </c>
      <c r="Y5" s="14">
        <v>18.613810699999998</v>
      </c>
      <c r="Z5" s="15">
        <v>18.9322251</v>
      </c>
      <c r="AA5" s="13">
        <v>25.521897800000001</v>
      </c>
      <c r="AB5" s="14">
        <v>24.635036499999998</v>
      </c>
      <c r="AC5" s="15">
        <v>25.186131400000001</v>
      </c>
      <c r="AD5" s="13">
        <v>8.6567164200000004</v>
      </c>
      <c r="AE5" s="14">
        <v>8.0485074599999997</v>
      </c>
      <c r="AF5" s="15">
        <v>8.2947761199999999</v>
      </c>
    </row>
    <row r="6" spans="1:32" ht="18" x14ac:dyDescent="0.25">
      <c r="B6" s="7">
        <v>3.125</v>
      </c>
      <c r="C6" s="13">
        <v>38.130038999999996</v>
      </c>
      <c r="D6" s="14">
        <v>40.817945399999999</v>
      </c>
      <c r="E6" s="15">
        <v>41.520156</v>
      </c>
      <c r="F6" s="13">
        <v>1.81548387</v>
      </c>
      <c r="G6" s="14">
        <v>1.9316129</v>
      </c>
      <c r="H6" s="15">
        <v>1.83870968</v>
      </c>
      <c r="I6" s="13">
        <v>65.305225699999994</v>
      </c>
      <c r="J6" s="14">
        <v>63.8372922</v>
      </c>
      <c r="K6" s="15">
        <v>64.777909699999995</v>
      </c>
      <c r="L6" s="13">
        <v>25.721709000000001</v>
      </c>
      <c r="M6" s="14">
        <v>26.646651299999998</v>
      </c>
      <c r="N6" s="15">
        <v>27.0831409</v>
      </c>
      <c r="O6" s="13">
        <v>4.2705882400000004</v>
      </c>
      <c r="P6" s="14">
        <v>4.34901961</v>
      </c>
      <c r="Q6" s="15">
        <v>4.7764705899999997</v>
      </c>
      <c r="R6" s="13">
        <v>12.583050800000001</v>
      </c>
      <c r="S6" s="14">
        <v>10.2610169</v>
      </c>
      <c r="T6" s="15">
        <v>10.976271199999999</v>
      </c>
      <c r="U6" s="13">
        <v>3.8641304299999999</v>
      </c>
      <c r="V6" s="14">
        <v>3.70108696</v>
      </c>
      <c r="W6" s="15">
        <v>3.5625</v>
      </c>
      <c r="X6" s="13">
        <v>29.021739100000001</v>
      </c>
      <c r="Y6" s="14">
        <v>29.4207161</v>
      </c>
      <c r="Z6" s="15">
        <v>30.487212299999999</v>
      </c>
      <c r="AA6" s="13">
        <v>38.689781000000004</v>
      </c>
      <c r="AB6" s="14">
        <v>42.226277400000001</v>
      </c>
      <c r="AC6" s="15">
        <v>38.905109500000002</v>
      </c>
      <c r="AD6" s="13">
        <v>18.0335821</v>
      </c>
      <c r="AE6" s="14">
        <v>18.1231343</v>
      </c>
      <c r="AF6" s="15">
        <v>18.100746300000001</v>
      </c>
    </row>
    <row r="7" spans="1:32" ht="18" x14ac:dyDescent="0.25">
      <c r="A7" s="3"/>
      <c r="B7" s="7">
        <v>6.25</v>
      </c>
      <c r="C7" s="13">
        <v>46.049414800000001</v>
      </c>
      <c r="D7" s="14">
        <v>52.556567000000001</v>
      </c>
      <c r="E7" s="15">
        <v>49.806241900000003</v>
      </c>
      <c r="F7" s="13">
        <v>2.46967742</v>
      </c>
      <c r="G7" s="14">
        <v>2.72516129</v>
      </c>
      <c r="H7" s="15">
        <v>2.5238709699999999</v>
      </c>
      <c r="I7" s="13">
        <v>81.349168599999999</v>
      </c>
      <c r="J7" s="14">
        <v>82.638954900000002</v>
      </c>
      <c r="K7" s="15">
        <v>79.9881235</v>
      </c>
      <c r="L7" s="13">
        <v>38.806004600000001</v>
      </c>
      <c r="M7" s="14">
        <v>37.295611999999998</v>
      </c>
      <c r="N7" s="15">
        <v>38.875288699999999</v>
      </c>
      <c r="O7" s="13">
        <v>7.5529411800000004</v>
      </c>
      <c r="P7" s="14">
        <v>7.4509803899999998</v>
      </c>
      <c r="Q7" s="15">
        <v>9.0549019600000005</v>
      </c>
      <c r="R7" s="13">
        <v>20.159322</v>
      </c>
      <c r="S7" s="14">
        <v>19.332203400000001</v>
      </c>
      <c r="T7" s="15">
        <v>19.535593200000001</v>
      </c>
      <c r="U7" s="13">
        <v>5.7921195699999997</v>
      </c>
      <c r="V7" s="14">
        <v>6.1059782599999997</v>
      </c>
      <c r="W7" s="15">
        <v>5.4252717400000003</v>
      </c>
      <c r="X7" s="13">
        <v>40.956521700000003</v>
      </c>
      <c r="Y7" s="14">
        <v>42.061381099999998</v>
      </c>
      <c r="Z7" s="15">
        <v>41.102301799999999</v>
      </c>
      <c r="AA7" s="13">
        <v>50.711678800000001</v>
      </c>
      <c r="AB7" s="14">
        <v>57.310218999999996</v>
      </c>
      <c r="AC7" s="15">
        <v>49.817518200000002</v>
      </c>
      <c r="AD7" s="13">
        <v>32.324626899999998</v>
      </c>
      <c r="AE7" s="14">
        <v>32.388059699999999</v>
      </c>
      <c r="AF7" s="15">
        <v>31.014925399999999</v>
      </c>
    </row>
    <row r="8" spans="1:32" ht="18" x14ac:dyDescent="0.25">
      <c r="A8" s="4"/>
      <c r="B8" s="7">
        <v>12.5</v>
      </c>
      <c r="C8" s="13">
        <v>54.491547500000003</v>
      </c>
      <c r="D8" s="14">
        <v>58.821846600000001</v>
      </c>
      <c r="E8" s="15">
        <v>58.388816599999998</v>
      </c>
      <c r="F8" s="13">
        <v>3.53032258</v>
      </c>
      <c r="G8" s="14">
        <v>3.8283871</v>
      </c>
      <c r="H8" s="15">
        <v>3.4374193499999999</v>
      </c>
      <c r="I8" s="13">
        <v>94.229216199999996</v>
      </c>
      <c r="J8" s="14">
        <v>92.543942999999999</v>
      </c>
      <c r="K8" s="15">
        <v>92.5938242</v>
      </c>
      <c r="L8" s="13">
        <v>47.965358000000002</v>
      </c>
      <c r="M8" s="14">
        <v>46.6454965</v>
      </c>
      <c r="N8" s="15">
        <v>46.375288699999999</v>
      </c>
      <c r="O8" s="13">
        <v>11.113725499999999</v>
      </c>
      <c r="P8" s="14">
        <v>11.325490200000001</v>
      </c>
      <c r="Q8" s="15">
        <v>13.937254899999999</v>
      </c>
      <c r="R8" s="13">
        <v>28.637288099999999</v>
      </c>
      <c r="S8" s="14">
        <v>28.901694899999999</v>
      </c>
      <c r="T8" s="15">
        <v>27.311864400000001</v>
      </c>
      <c r="U8" s="13">
        <v>8.5394021700000007</v>
      </c>
      <c r="V8" s="14">
        <v>8.5801630400000004</v>
      </c>
      <c r="W8" s="15">
        <v>8.1480978299999993</v>
      </c>
      <c r="X8" s="13">
        <v>48.544756999999997</v>
      </c>
      <c r="Y8" s="14">
        <v>48.3721228</v>
      </c>
      <c r="Z8" s="15">
        <v>49.691815900000002</v>
      </c>
      <c r="AA8" s="13">
        <v>60.226277400000001</v>
      </c>
      <c r="AB8" s="14">
        <v>65.879562000000007</v>
      </c>
      <c r="AC8" s="15">
        <v>58.689781000000004</v>
      </c>
      <c r="AD8" s="13">
        <v>43.791044800000002</v>
      </c>
      <c r="AE8" s="14">
        <v>43.757462699999998</v>
      </c>
      <c r="AF8" s="15">
        <v>41.861940300000001</v>
      </c>
    </row>
    <row r="9" spans="1:32" ht="18" x14ac:dyDescent="0.25">
      <c r="A9" s="4"/>
      <c r="B9" s="7">
        <v>25</v>
      </c>
      <c r="C9" s="13">
        <v>58.084525399999997</v>
      </c>
      <c r="D9" s="14">
        <v>64.010403100000005</v>
      </c>
      <c r="E9" s="15">
        <v>61.572171699999998</v>
      </c>
      <c r="F9" s="13">
        <v>4.5290322600000001</v>
      </c>
      <c r="G9" s="14">
        <v>4.6761290300000002</v>
      </c>
      <c r="H9" s="15">
        <v>4.3277419400000001</v>
      </c>
      <c r="I9" s="13">
        <v>98.023752999999999</v>
      </c>
      <c r="J9" s="14">
        <v>98.070071299999995</v>
      </c>
      <c r="K9" s="15">
        <v>97.542755299999996</v>
      </c>
      <c r="L9" s="13">
        <v>50.418013899999998</v>
      </c>
      <c r="M9" s="14">
        <v>51.6893764</v>
      </c>
      <c r="N9" s="15">
        <v>51.426096999999999</v>
      </c>
      <c r="O9" s="13">
        <v>14.713725500000001</v>
      </c>
      <c r="P9" s="14">
        <v>14.537254900000001</v>
      </c>
      <c r="Q9" s="15">
        <v>19</v>
      </c>
      <c r="R9" s="13">
        <v>35.769491500000001</v>
      </c>
      <c r="S9" s="14">
        <v>34.820338999999997</v>
      </c>
      <c r="T9" s="15">
        <v>35.037288099999998</v>
      </c>
      <c r="U9" s="13">
        <v>11.294836999999999</v>
      </c>
      <c r="V9" s="14">
        <v>10.8668478</v>
      </c>
      <c r="W9" s="15">
        <v>11.013586999999999</v>
      </c>
      <c r="X9" s="13">
        <v>55.672634299999999</v>
      </c>
      <c r="Y9" s="14">
        <v>54.667519200000001</v>
      </c>
      <c r="Z9" s="15">
        <v>56.1982097</v>
      </c>
      <c r="AA9" s="13">
        <v>64.054744499999998</v>
      </c>
      <c r="AB9" s="14">
        <v>71.777372299999996</v>
      </c>
      <c r="AC9" s="15">
        <v>63.324817500000002</v>
      </c>
      <c r="AD9" s="13">
        <v>52.197761200000002</v>
      </c>
      <c r="AE9" s="14">
        <v>52.891790999999998</v>
      </c>
      <c r="AF9" s="15">
        <v>51.481343299999999</v>
      </c>
    </row>
    <row r="10" spans="1:32" ht="18" x14ac:dyDescent="0.25">
      <c r="A10" s="4"/>
      <c r="B10" s="7">
        <v>50</v>
      </c>
      <c r="C10" s="13">
        <v>63.846553999999998</v>
      </c>
      <c r="D10" s="14">
        <v>63.230169099999998</v>
      </c>
      <c r="E10" s="15">
        <v>65.262678800000003</v>
      </c>
      <c r="F10" s="13">
        <v>5.3225806499999999</v>
      </c>
      <c r="G10" s="14">
        <v>6</v>
      </c>
      <c r="H10" s="15">
        <v>5.1135483900000001</v>
      </c>
      <c r="I10" s="13">
        <v>99.616389499999997</v>
      </c>
      <c r="J10" s="14">
        <v>101.098575</v>
      </c>
      <c r="K10" s="15">
        <v>100.895487</v>
      </c>
      <c r="L10" s="13">
        <v>52.468822199999998</v>
      </c>
      <c r="M10" s="14">
        <v>54.3256351</v>
      </c>
      <c r="N10" s="15">
        <v>53.036951500000001</v>
      </c>
      <c r="O10" s="13">
        <v>16.270588199999999</v>
      </c>
      <c r="P10" s="14">
        <v>16.901960800000001</v>
      </c>
      <c r="Q10" s="15">
        <v>21.8</v>
      </c>
      <c r="R10" s="13">
        <v>41.827118599999999</v>
      </c>
      <c r="S10" s="14">
        <v>37.4</v>
      </c>
      <c r="T10" s="15">
        <v>37.955932199999999</v>
      </c>
      <c r="U10" s="13">
        <v>12.823369599999999</v>
      </c>
      <c r="V10" s="14">
        <v>12.4565217</v>
      </c>
      <c r="W10" s="15">
        <v>12.0815217</v>
      </c>
      <c r="X10" s="13">
        <v>56.4053708</v>
      </c>
      <c r="Y10" s="14">
        <v>55.994884900000002</v>
      </c>
      <c r="Z10" s="15">
        <v>55.749360600000003</v>
      </c>
      <c r="AA10" s="13">
        <v>66.430656900000002</v>
      </c>
      <c r="AB10" s="14">
        <v>72.412408799999994</v>
      </c>
      <c r="AC10" s="15">
        <v>66.875912400000004</v>
      </c>
      <c r="AD10" s="13">
        <v>57.279850699999997</v>
      </c>
      <c r="AE10" s="14">
        <v>57.507462699999998</v>
      </c>
      <c r="AF10" s="15">
        <v>57.179104500000001</v>
      </c>
    </row>
    <row r="11" spans="1:32" ht="18" x14ac:dyDescent="0.25">
      <c r="B11" s="8">
        <v>100</v>
      </c>
      <c r="C11" s="16">
        <v>62.118335500000001</v>
      </c>
      <c r="D11" s="17">
        <v>66.1053316</v>
      </c>
      <c r="E11" s="18">
        <v>62.520156</v>
      </c>
      <c r="F11" s="16">
        <v>5.7096774200000002</v>
      </c>
      <c r="G11" s="17">
        <v>5.7793548399999999</v>
      </c>
      <c r="H11" s="18">
        <v>5.54322581</v>
      </c>
      <c r="I11" s="16">
        <v>100.108076</v>
      </c>
      <c r="J11" s="17">
        <v>101.81829</v>
      </c>
      <c r="K11" s="18">
        <v>104.964371</v>
      </c>
      <c r="L11" s="16">
        <v>54.7759815</v>
      </c>
      <c r="M11" s="17">
        <v>55.610854500000002</v>
      </c>
      <c r="N11" s="18">
        <v>55.170900699999997</v>
      </c>
      <c r="O11" s="16">
        <v>18.772549000000001</v>
      </c>
      <c r="P11" s="17">
        <v>18.505882400000001</v>
      </c>
      <c r="Q11" s="18">
        <v>23.309803899999999</v>
      </c>
      <c r="R11" s="16">
        <v>39.620339000000001</v>
      </c>
      <c r="S11" s="17">
        <v>39.138983099999997</v>
      </c>
      <c r="T11" s="18">
        <v>39.355932199999998</v>
      </c>
      <c r="U11" s="16">
        <v>13.0230978</v>
      </c>
      <c r="V11" s="17">
        <v>13.104619599999999</v>
      </c>
      <c r="W11" s="18">
        <v>12.811141299999999</v>
      </c>
      <c r="X11" s="16">
        <v>57.3491049</v>
      </c>
      <c r="Y11" s="17">
        <v>59.884910499999997</v>
      </c>
      <c r="Z11" s="18">
        <v>57.053708399999998</v>
      </c>
      <c r="AA11" s="16">
        <v>73.850364999999996</v>
      </c>
      <c r="AB11" s="17">
        <v>76.613138699999993</v>
      </c>
      <c r="AC11" s="18">
        <v>70.343065699999997</v>
      </c>
      <c r="AD11" s="16">
        <v>62.891790999999998</v>
      </c>
      <c r="AE11" s="17">
        <v>61.634328400000001</v>
      </c>
      <c r="AF11" s="18">
        <v>58.313432800000001</v>
      </c>
    </row>
    <row r="12" spans="1:32" ht="18" x14ac:dyDescent="0.25">
      <c r="B12" s="5"/>
      <c r="C12" s="14"/>
      <c r="D12" s="14"/>
      <c r="E12" s="14"/>
      <c r="F12" s="14"/>
      <c r="G12" s="14"/>
      <c r="H12" s="14"/>
      <c r="I12" s="14"/>
      <c r="J12" s="14"/>
      <c r="K12" s="14"/>
    </row>
    <row r="16" spans="1:32" ht="18" x14ac:dyDescent="0.25">
      <c r="B16" s="3"/>
      <c r="C16" s="51" t="s">
        <v>24</v>
      </c>
      <c r="D16" s="51"/>
      <c r="E16" s="51"/>
      <c r="F16" s="51" t="s">
        <v>39</v>
      </c>
      <c r="G16" s="51"/>
      <c r="H16" s="51"/>
      <c r="I16" s="51" t="s">
        <v>25</v>
      </c>
      <c r="J16" s="51"/>
      <c r="K16" s="51"/>
      <c r="L16" s="51" t="s">
        <v>40</v>
      </c>
      <c r="M16" s="51"/>
      <c r="N16" s="51"/>
      <c r="O16" s="51" t="s">
        <v>41</v>
      </c>
      <c r="P16" s="51"/>
      <c r="Q16" s="51"/>
      <c r="R16" s="51" t="s">
        <v>42</v>
      </c>
      <c r="S16" s="51"/>
      <c r="T16" s="51"/>
      <c r="U16" s="51" t="s">
        <v>43</v>
      </c>
      <c r="V16" s="51"/>
      <c r="W16" s="51"/>
      <c r="X16" s="51" t="s">
        <v>44</v>
      </c>
      <c r="Y16" s="51"/>
      <c r="Z16" s="51"/>
      <c r="AA16" s="51" t="s">
        <v>45</v>
      </c>
      <c r="AB16" s="51"/>
      <c r="AC16" s="51"/>
      <c r="AD16" s="51" t="s">
        <v>46</v>
      </c>
      <c r="AE16" s="51"/>
      <c r="AF16" s="51"/>
    </row>
    <row r="17" spans="2:32" x14ac:dyDescent="0.2">
      <c r="B17" s="9" t="s">
        <v>23</v>
      </c>
      <c r="C17" s="52" t="s">
        <v>8</v>
      </c>
      <c r="D17" s="53"/>
      <c r="E17" s="54"/>
      <c r="F17" s="52" t="s">
        <v>8</v>
      </c>
      <c r="G17" s="53"/>
      <c r="H17" s="54"/>
      <c r="I17" s="52" t="s">
        <v>8</v>
      </c>
      <c r="J17" s="53"/>
      <c r="K17" s="54"/>
      <c r="L17" s="52" t="s">
        <v>8</v>
      </c>
      <c r="M17" s="53"/>
      <c r="N17" s="54"/>
      <c r="O17" s="52" t="s">
        <v>8</v>
      </c>
      <c r="P17" s="53"/>
      <c r="Q17" s="54"/>
      <c r="R17" s="52" t="s">
        <v>8</v>
      </c>
      <c r="S17" s="53"/>
      <c r="T17" s="54"/>
      <c r="U17" s="52" t="s">
        <v>8</v>
      </c>
      <c r="V17" s="53"/>
      <c r="W17" s="54"/>
      <c r="X17" s="52" t="s">
        <v>8</v>
      </c>
      <c r="Y17" s="53"/>
      <c r="Z17" s="54"/>
      <c r="AA17" s="52" t="s">
        <v>8</v>
      </c>
      <c r="AB17" s="53"/>
      <c r="AC17" s="54"/>
      <c r="AD17" s="52" t="s">
        <v>8</v>
      </c>
      <c r="AE17" s="53"/>
      <c r="AF17" s="54"/>
    </row>
    <row r="18" spans="2:32" ht="18" x14ac:dyDescent="0.25">
      <c r="B18" s="6">
        <v>0</v>
      </c>
      <c r="C18" s="10">
        <v>1.0065019500000001</v>
      </c>
      <c r="D18" s="11">
        <v>0.90507152000000002</v>
      </c>
      <c r="E18" s="12">
        <v>1.08842653</v>
      </c>
      <c r="F18" s="10">
        <v>1.0529032300000001</v>
      </c>
      <c r="G18" s="11">
        <v>1.03741935</v>
      </c>
      <c r="H18" s="12">
        <v>0.90967741999999996</v>
      </c>
      <c r="I18" s="10">
        <v>0.90498811999999995</v>
      </c>
      <c r="J18" s="11">
        <v>1.0368170999999999</v>
      </c>
      <c r="K18" s="12">
        <v>1.0581947700000001</v>
      </c>
      <c r="L18" s="10">
        <v>1.08083141</v>
      </c>
      <c r="M18" s="11">
        <v>1.1154734399999999</v>
      </c>
      <c r="N18" s="12">
        <v>0.80369515000000002</v>
      </c>
      <c r="O18" s="10">
        <v>1.06666667</v>
      </c>
      <c r="P18" s="11">
        <v>0.98431373</v>
      </c>
      <c r="Q18" s="12">
        <v>0.94901961000000001</v>
      </c>
      <c r="R18" s="10">
        <v>1.03728814</v>
      </c>
      <c r="S18" s="11">
        <v>0.97627118999999996</v>
      </c>
      <c r="T18" s="12">
        <v>0.98644067999999996</v>
      </c>
      <c r="U18" s="10">
        <v>0.99456522000000003</v>
      </c>
      <c r="V18" s="11">
        <v>1.03125</v>
      </c>
      <c r="W18" s="12">
        <v>0.97418477999999997</v>
      </c>
      <c r="X18" s="10">
        <v>0.93606138000000005</v>
      </c>
      <c r="Y18" s="11">
        <v>1.10485934</v>
      </c>
      <c r="Z18" s="12">
        <v>0.95907927999999998</v>
      </c>
      <c r="AA18" s="10">
        <v>1.06934307</v>
      </c>
      <c r="AB18" s="11">
        <v>1.0182481800000001</v>
      </c>
      <c r="AC18" s="12">
        <v>0.91240876000000004</v>
      </c>
      <c r="AD18" s="10">
        <v>0.94402984999999995</v>
      </c>
      <c r="AE18" s="11">
        <v>1.0447761200000001</v>
      </c>
      <c r="AF18" s="12">
        <v>1.01119403</v>
      </c>
    </row>
    <row r="19" spans="2:32" ht="18" x14ac:dyDescent="0.25">
      <c r="B19" s="7">
        <v>1.5625</v>
      </c>
      <c r="C19" s="13">
        <v>44.048114400000003</v>
      </c>
      <c r="D19" s="14">
        <v>43.747724300000002</v>
      </c>
      <c r="E19" s="15">
        <v>43.209362800000001</v>
      </c>
      <c r="F19" s="13">
        <v>6.4180645199999997</v>
      </c>
      <c r="G19" s="14">
        <v>7.4245161299999998</v>
      </c>
      <c r="H19" s="15">
        <v>6.4490322600000001</v>
      </c>
      <c r="I19" s="13">
        <v>3.5914489299999999</v>
      </c>
      <c r="J19" s="14">
        <v>3.8800475099999998</v>
      </c>
      <c r="K19" s="15">
        <v>3.3171021399999998</v>
      </c>
      <c r="L19" s="13">
        <v>1.9988452699999999</v>
      </c>
      <c r="M19" s="14">
        <v>1.95727483</v>
      </c>
      <c r="N19" s="15">
        <v>2.2170900699999998</v>
      </c>
      <c r="O19" s="13">
        <v>4.78431373</v>
      </c>
      <c r="P19" s="14">
        <v>5.0156862699999998</v>
      </c>
      <c r="Q19" s="15">
        <v>5.7058823500000004</v>
      </c>
      <c r="R19" s="13">
        <v>16.579661000000002</v>
      </c>
      <c r="S19" s="14">
        <v>15.7559322</v>
      </c>
      <c r="T19" s="15">
        <v>15.8135593</v>
      </c>
      <c r="U19" s="13">
        <v>2.2214673899999999</v>
      </c>
      <c r="V19" s="14">
        <v>1.9157608699999999</v>
      </c>
      <c r="W19" s="15">
        <v>2.0380434799999998</v>
      </c>
      <c r="X19" s="13">
        <v>34.196930899999998</v>
      </c>
      <c r="Y19" s="14">
        <v>31.576726300000001</v>
      </c>
      <c r="Z19" s="15">
        <v>35.221227599999999</v>
      </c>
      <c r="AA19" s="13">
        <v>45.014598499999998</v>
      </c>
      <c r="AB19" s="14">
        <v>48.649635000000004</v>
      </c>
      <c r="AC19" s="15">
        <v>47.923357699999997</v>
      </c>
      <c r="AD19" s="13">
        <v>6.3283582100000002</v>
      </c>
      <c r="AE19" s="14">
        <v>5.6380597000000003</v>
      </c>
      <c r="AF19" s="15">
        <v>6.7574626899999997</v>
      </c>
    </row>
    <row r="20" spans="2:32" ht="18" x14ac:dyDescent="0.25">
      <c r="B20" s="7">
        <v>3.125</v>
      </c>
      <c r="C20" s="13">
        <v>48.737321199999997</v>
      </c>
      <c r="D20" s="14">
        <v>50.582574800000003</v>
      </c>
      <c r="E20" s="15">
        <v>45.986996099999999</v>
      </c>
      <c r="F20" s="13">
        <v>9.1625806500000007</v>
      </c>
      <c r="G20" s="14">
        <v>8.9535483899999999</v>
      </c>
      <c r="H20" s="15">
        <v>8.1522580599999994</v>
      </c>
      <c r="I20" s="13">
        <v>4.3040380000000003</v>
      </c>
      <c r="J20" s="14">
        <v>4.5605700699999998</v>
      </c>
      <c r="K20" s="15">
        <v>4.2790973899999996</v>
      </c>
      <c r="L20" s="13">
        <v>2.00577367</v>
      </c>
      <c r="M20" s="14">
        <v>1.88106236</v>
      </c>
      <c r="N20" s="15">
        <v>1.84988453</v>
      </c>
      <c r="O20" s="13">
        <v>5.2627451000000001</v>
      </c>
      <c r="P20" s="14">
        <v>6.2745097999999997</v>
      </c>
      <c r="Q20" s="15">
        <v>5.7333333299999998</v>
      </c>
      <c r="R20" s="13">
        <v>21.7966102</v>
      </c>
      <c r="S20" s="14">
        <v>19.515254200000001</v>
      </c>
      <c r="T20" s="15">
        <v>20.6</v>
      </c>
      <c r="U20" s="13">
        <v>2.2540760899999999</v>
      </c>
      <c r="V20" s="14">
        <v>2.0951086999999999</v>
      </c>
      <c r="W20" s="15">
        <v>2.3396739100000001</v>
      </c>
      <c r="X20" s="13">
        <v>38.6662404</v>
      </c>
      <c r="Y20" s="14">
        <v>36.832480799999999</v>
      </c>
      <c r="Z20" s="15">
        <v>39.026854200000002</v>
      </c>
      <c r="AA20" s="13">
        <v>53.054744499999998</v>
      </c>
      <c r="AB20" s="14">
        <v>55.124087600000003</v>
      </c>
      <c r="AC20" s="15">
        <v>54.708029199999999</v>
      </c>
      <c r="AD20" s="13">
        <v>7.5970149300000003</v>
      </c>
      <c r="AE20" s="14">
        <v>8.1156716400000004</v>
      </c>
      <c r="AF20" s="15">
        <v>8.0074626900000005</v>
      </c>
    </row>
    <row r="21" spans="2:32" ht="18" x14ac:dyDescent="0.25">
      <c r="B21" s="7">
        <v>6.25</v>
      </c>
      <c r="C21" s="13">
        <v>51.7490247</v>
      </c>
      <c r="D21" s="14">
        <v>51.667100099999999</v>
      </c>
      <c r="E21" s="15">
        <v>49.997399199999997</v>
      </c>
      <c r="F21" s="13">
        <v>9.5690322600000002</v>
      </c>
      <c r="G21" s="14">
        <v>9.7200000000000006</v>
      </c>
      <c r="H21" s="15">
        <v>10.08</v>
      </c>
      <c r="I21" s="13">
        <v>5.0166270800000001</v>
      </c>
      <c r="J21" s="14">
        <v>5.04513064</v>
      </c>
      <c r="K21" s="15">
        <v>5.0273159100000004</v>
      </c>
      <c r="L21" s="13">
        <v>1.9157043899999999</v>
      </c>
      <c r="M21" s="14">
        <v>1.9538106200000001</v>
      </c>
      <c r="N21" s="15">
        <v>2.0785219399999999</v>
      </c>
      <c r="O21" s="13">
        <v>6.6980392200000001</v>
      </c>
      <c r="P21" s="14">
        <v>6.7921568600000004</v>
      </c>
      <c r="Q21" s="15">
        <v>7.0941176500000003</v>
      </c>
      <c r="R21" s="13">
        <v>24.8067797</v>
      </c>
      <c r="S21" s="14">
        <v>24.220338999999999</v>
      </c>
      <c r="T21" s="15">
        <v>23.813559300000001</v>
      </c>
      <c r="U21" s="13">
        <v>2.45380435</v>
      </c>
      <c r="V21" s="14">
        <v>2.4497282600000001</v>
      </c>
      <c r="W21" s="15">
        <v>2.4904891299999998</v>
      </c>
      <c r="X21" s="13">
        <v>41.758311999999997</v>
      </c>
      <c r="Y21" s="14">
        <v>41.014066499999998</v>
      </c>
      <c r="Z21" s="15">
        <v>42.962915600000002</v>
      </c>
      <c r="AA21" s="13">
        <v>57.069343099999998</v>
      </c>
      <c r="AB21" s="14">
        <v>58.102189799999998</v>
      </c>
      <c r="AC21" s="15">
        <v>60.1934307</v>
      </c>
      <c r="AD21" s="13">
        <v>9.8358208999999999</v>
      </c>
      <c r="AE21" s="14">
        <v>10.6268657</v>
      </c>
      <c r="AF21" s="15">
        <v>10.380597</v>
      </c>
    </row>
    <row r="22" spans="2:32" ht="18" x14ac:dyDescent="0.25">
      <c r="B22" s="7">
        <v>12.5</v>
      </c>
      <c r="C22" s="13">
        <v>55.209362800000001</v>
      </c>
      <c r="D22" s="14">
        <v>52.661898600000001</v>
      </c>
      <c r="E22" s="15">
        <v>53.469440800000001</v>
      </c>
      <c r="F22" s="13">
        <v>12.472258099999999</v>
      </c>
      <c r="G22" s="14">
        <v>10.451612900000001</v>
      </c>
      <c r="H22" s="15">
        <v>10.7535484</v>
      </c>
      <c r="I22" s="13">
        <v>5.9821852700000004</v>
      </c>
      <c r="J22" s="14">
        <v>5.9928741099999998</v>
      </c>
      <c r="K22" s="15">
        <v>5.8610451299999999</v>
      </c>
      <c r="L22" s="13">
        <v>2.0993071599999999</v>
      </c>
      <c r="M22" s="14">
        <v>1.95727483</v>
      </c>
      <c r="N22" s="15">
        <v>1.94341801</v>
      </c>
      <c r="O22" s="13">
        <v>6.9686274499999996</v>
      </c>
      <c r="P22" s="14">
        <v>8.0431372499999991</v>
      </c>
      <c r="Q22" s="15">
        <v>7.9254901999999996</v>
      </c>
      <c r="R22" s="13">
        <v>27.091525399999998</v>
      </c>
      <c r="S22" s="14">
        <v>27.176271199999999</v>
      </c>
      <c r="T22" s="15">
        <v>26.210169499999999</v>
      </c>
      <c r="U22" s="13">
        <v>2.73505435</v>
      </c>
      <c r="V22" s="14">
        <v>2.5067934799999998</v>
      </c>
      <c r="W22" s="15">
        <v>2.5353260899999999</v>
      </c>
      <c r="X22" s="13">
        <v>44.286445000000001</v>
      </c>
      <c r="Y22" s="14">
        <v>42.130434800000003</v>
      </c>
      <c r="Z22" s="15">
        <v>45.276214799999998</v>
      </c>
      <c r="AA22" s="13">
        <v>59.9671533</v>
      </c>
      <c r="AB22" s="14">
        <v>59.963503600000003</v>
      </c>
      <c r="AC22" s="15">
        <v>61.689781000000004</v>
      </c>
      <c r="AD22" s="13">
        <v>11.690298500000001</v>
      </c>
      <c r="AE22" s="14">
        <v>11.6977612</v>
      </c>
      <c r="AF22" s="15">
        <v>12.2425373</v>
      </c>
    </row>
    <row r="23" spans="2:32" ht="18" x14ac:dyDescent="0.25">
      <c r="B23" s="7">
        <v>25</v>
      </c>
      <c r="C23" s="13">
        <v>54.183354999999999</v>
      </c>
      <c r="D23" s="14">
        <v>56.266579999999998</v>
      </c>
      <c r="E23" s="15">
        <v>53.539661899999999</v>
      </c>
      <c r="F23" s="13">
        <v>13.1496774</v>
      </c>
      <c r="G23" s="14">
        <v>11.88</v>
      </c>
      <c r="H23" s="15">
        <v>11.825806500000001</v>
      </c>
      <c r="I23" s="13">
        <v>6.23871734</v>
      </c>
      <c r="J23" s="14">
        <v>6.5308788599999996</v>
      </c>
      <c r="K23" s="15">
        <v>6.6662707799999996</v>
      </c>
      <c r="L23" s="13">
        <v>1.8845265600000001</v>
      </c>
      <c r="M23" s="14">
        <v>1.8775981500000001</v>
      </c>
      <c r="N23" s="15">
        <v>2.1928406499999999</v>
      </c>
      <c r="O23" s="13">
        <v>7.7294117599999996</v>
      </c>
      <c r="P23" s="14">
        <v>8.6666666699999997</v>
      </c>
      <c r="Q23" s="15">
        <v>9.0470588200000002</v>
      </c>
      <c r="R23" s="13">
        <v>29.840678</v>
      </c>
      <c r="S23" s="14">
        <v>29.186440699999999</v>
      </c>
      <c r="T23" s="15">
        <v>28.061016899999998</v>
      </c>
      <c r="U23" s="13">
        <v>2.8206521699999998</v>
      </c>
      <c r="V23" s="14">
        <v>2.6127717399999999</v>
      </c>
      <c r="W23" s="15">
        <v>2.57608696</v>
      </c>
      <c r="X23" s="13">
        <v>46.461636800000001</v>
      </c>
      <c r="Y23" s="14">
        <v>44.773657300000004</v>
      </c>
      <c r="Z23" s="15">
        <v>48.471867000000003</v>
      </c>
      <c r="AA23" s="13">
        <v>62.313868599999999</v>
      </c>
      <c r="AB23" s="14">
        <v>61.200729899999999</v>
      </c>
      <c r="AC23" s="15">
        <v>63.5474453</v>
      </c>
      <c r="AD23" s="13">
        <v>13.354477599999999</v>
      </c>
      <c r="AE23" s="14">
        <v>13.298507499999999</v>
      </c>
      <c r="AF23" s="15">
        <v>14.223880599999999</v>
      </c>
    </row>
    <row r="24" spans="2:32" ht="18" x14ac:dyDescent="0.25">
      <c r="B24" s="7">
        <v>50</v>
      </c>
      <c r="C24" s="13">
        <v>51.624187300000003</v>
      </c>
      <c r="D24" s="14">
        <v>57.273081900000001</v>
      </c>
      <c r="E24" s="15">
        <v>56.434330299999999</v>
      </c>
      <c r="F24" s="13">
        <v>12.507096799999999</v>
      </c>
      <c r="G24" s="14">
        <v>12.4567742</v>
      </c>
      <c r="H24" s="15">
        <v>12.363871</v>
      </c>
      <c r="I24" s="13">
        <v>6.8764845599999997</v>
      </c>
      <c r="J24" s="14">
        <v>6.8479809999999999</v>
      </c>
      <c r="K24" s="15">
        <v>6.7802850399999999</v>
      </c>
      <c r="L24" s="13">
        <v>2.0023094700000001</v>
      </c>
      <c r="M24" s="14">
        <v>1.9711316400000001</v>
      </c>
      <c r="N24" s="15">
        <v>1.96073903</v>
      </c>
      <c r="O24" s="13">
        <v>8.43529412</v>
      </c>
      <c r="P24" s="14">
        <v>9.1999999999999993</v>
      </c>
      <c r="Q24" s="15">
        <v>9.1019607800000006</v>
      </c>
      <c r="R24" s="13">
        <v>29.827118599999999</v>
      </c>
      <c r="S24" s="14">
        <v>29.105084699999999</v>
      </c>
      <c r="T24" s="15">
        <v>28.962711899999999</v>
      </c>
      <c r="U24" s="13">
        <v>2.5720108700000002</v>
      </c>
      <c r="V24" s="14">
        <v>2.7432065200000002</v>
      </c>
      <c r="W24" s="15">
        <v>2.4986413000000001</v>
      </c>
      <c r="X24" s="13">
        <v>45.978260900000002</v>
      </c>
      <c r="Y24" s="14">
        <v>46.289002600000003</v>
      </c>
      <c r="Z24" s="15">
        <v>46.887467999999998</v>
      </c>
      <c r="AA24" s="13">
        <v>61.036496399999997</v>
      </c>
      <c r="AB24" s="14">
        <v>60.109489099999998</v>
      </c>
      <c r="AC24" s="15">
        <v>63.8868613</v>
      </c>
      <c r="AD24" s="13">
        <v>14.220149299999999</v>
      </c>
      <c r="AE24" s="14">
        <v>13.4477612</v>
      </c>
      <c r="AF24" s="15">
        <v>14.8470149</v>
      </c>
    </row>
    <row r="25" spans="2:32" ht="18" x14ac:dyDescent="0.25">
      <c r="B25" s="8">
        <v>100</v>
      </c>
      <c r="C25" s="16">
        <v>52.958387500000001</v>
      </c>
      <c r="D25" s="17">
        <v>55.997399199999997</v>
      </c>
      <c r="E25" s="18">
        <v>57.0273082</v>
      </c>
      <c r="F25" s="16">
        <v>12.7277419</v>
      </c>
      <c r="G25" s="17">
        <v>12.832258100000001</v>
      </c>
      <c r="H25" s="18">
        <v>12.8980645</v>
      </c>
      <c r="I25" s="16">
        <v>7.2292161500000001</v>
      </c>
      <c r="J25" s="17">
        <v>7.2684085500000002</v>
      </c>
      <c r="K25" s="18">
        <v>7.3218527299999998</v>
      </c>
      <c r="L25" s="16">
        <v>1.8394919199999999</v>
      </c>
      <c r="M25" s="17">
        <v>1.8394919199999999</v>
      </c>
      <c r="N25" s="18">
        <v>2.1755196300000001</v>
      </c>
      <c r="O25" s="16">
        <v>8.4823529400000002</v>
      </c>
      <c r="P25" s="17">
        <v>8.8000000000000007</v>
      </c>
      <c r="Q25" s="18">
        <v>9.1882352899999997</v>
      </c>
      <c r="R25" s="16">
        <v>29.454237299999999</v>
      </c>
      <c r="S25" s="17">
        <v>30.528813599999999</v>
      </c>
      <c r="T25" s="18">
        <v>29.271186400000001</v>
      </c>
      <c r="U25" s="16">
        <v>2.6453804299999999</v>
      </c>
      <c r="V25" s="17">
        <v>2.6983695700000001</v>
      </c>
      <c r="W25" s="18">
        <v>2.6902173899999999</v>
      </c>
      <c r="X25" s="16">
        <v>45.3721228</v>
      </c>
      <c r="Y25" s="17">
        <v>47.965473099999997</v>
      </c>
      <c r="Z25" s="18">
        <v>49.147058800000003</v>
      </c>
      <c r="AA25" s="16">
        <v>60.704379600000003</v>
      </c>
      <c r="AB25" s="17">
        <v>64.937956200000002</v>
      </c>
      <c r="AC25" s="18">
        <v>64.306569300000007</v>
      </c>
      <c r="AD25" s="16">
        <v>15.2947761</v>
      </c>
      <c r="AE25" s="17">
        <v>14.0858209</v>
      </c>
      <c r="AF25" s="18">
        <v>15.932835799999999</v>
      </c>
    </row>
    <row r="26" spans="2:32" ht="18" x14ac:dyDescent="0.25">
      <c r="B26" s="5"/>
      <c r="C26" s="14"/>
      <c r="D26" s="14"/>
      <c r="E26" s="14"/>
      <c r="F26" s="14"/>
      <c r="G26" s="14"/>
      <c r="H26" s="14"/>
      <c r="I26" s="14"/>
      <c r="J26" s="14"/>
      <c r="K26" s="14"/>
    </row>
    <row r="30" spans="2:32" ht="18" x14ac:dyDescent="0.25">
      <c r="B30" s="3"/>
      <c r="C30" s="51" t="s">
        <v>24</v>
      </c>
      <c r="D30" s="51"/>
      <c r="E30" s="51"/>
      <c r="F30" s="51" t="s">
        <v>39</v>
      </c>
      <c r="G30" s="51"/>
      <c r="H30" s="51"/>
      <c r="I30" s="51" t="s">
        <v>25</v>
      </c>
      <c r="J30" s="51"/>
      <c r="K30" s="51"/>
      <c r="L30" s="51" t="s">
        <v>40</v>
      </c>
      <c r="M30" s="51"/>
      <c r="N30" s="51"/>
      <c r="O30" s="51" t="s">
        <v>41</v>
      </c>
      <c r="P30" s="51"/>
      <c r="Q30" s="51"/>
      <c r="R30" s="51" t="s">
        <v>42</v>
      </c>
      <c r="S30" s="51"/>
      <c r="T30" s="51"/>
      <c r="U30" s="51" t="s">
        <v>43</v>
      </c>
      <c r="V30" s="51"/>
      <c r="W30" s="51"/>
      <c r="X30" s="51" t="s">
        <v>44</v>
      </c>
      <c r="Y30" s="51"/>
      <c r="Z30" s="51"/>
      <c r="AA30" s="51" t="s">
        <v>45</v>
      </c>
      <c r="AB30" s="51"/>
      <c r="AC30" s="51"/>
      <c r="AD30" s="51" t="s">
        <v>46</v>
      </c>
      <c r="AE30" s="51"/>
      <c r="AF30" s="51"/>
    </row>
    <row r="31" spans="2:32" x14ac:dyDescent="0.2">
      <c r="B31" s="9" t="s">
        <v>47</v>
      </c>
      <c r="C31" s="52" t="s">
        <v>8</v>
      </c>
      <c r="D31" s="53"/>
      <c r="E31" s="54"/>
      <c r="F31" s="52" t="s">
        <v>8</v>
      </c>
      <c r="G31" s="53"/>
      <c r="H31" s="54"/>
      <c r="I31" s="52" t="s">
        <v>8</v>
      </c>
      <c r="J31" s="53"/>
      <c r="K31" s="54"/>
      <c r="L31" s="52" t="s">
        <v>8</v>
      </c>
      <c r="M31" s="53"/>
      <c r="N31" s="54"/>
      <c r="O31" s="52" t="s">
        <v>8</v>
      </c>
      <c r="P31" s="53"/>
      <c r="Q31" s="54"/>
      <c r="R31" s="52" t="s">
        <v>8</v>
      </c>
      <c r="S31" s="53"/>
      <c r="T31" s="54"/>
      <c r="U31" s="52" t="s">
        <v>8</v>
      </c>
      <c r="V31" s="53"/>
      <c r="W31" s="54"/>
      <c r="X31" s="52" t="s">
        <v>8</v>
      </c>
      <c r="Y31" s="53"/>
      <c r="Z31" s="54"/>
      <c r="AA31" s="52" t="s">
        <v>8</v>
      </c>
      <c r="AB31" s="53"/>
      <c r="AC31" s="54"/>
      <c r="AD31" s="52" t="s">
        <v>8</v>
      </c>
      <c r="AE31" s="53"/>
      <c r="AF31" s="54"/>
    </row>
    <row r="32" spans="2:32" ht="18" x14ac:dyDescent="0.25">
      <c r="B32" s="6">
        <v>0</v>
      </c>
      <c r="C32" s="10">
        <v>1.0065019500000001</v>
      </c>
      <c r="D32" s="11">
        <v>0.90507152000000002</v>
      </c>
      <c r="E32" s="12">
        <v>1.08842653</v>
      </c>
      <c r="F32" s="10">
        <v>1.0529032300000001</v>
      </c>
      <c r="G32" s="11">
        <v>1.03741935</v>
      </c>
      <c r="H32" s="12">
        <v>0.90967741999999996</v>
      </c>
      <c r="I32" s="10">
        <v>0.90498811999999995</v>
      </c>
      <c r="J32" s="11">
        <v>1.0368170999999999</v>
      </c>
      <c r="K32" s="12">
        <v>1.0581947700000001</v>
      </c>
      <c r="L32" s="10">
        <v>1.08083141</v>
      </c>
      <c r="M32" s="11">
        <v>1.1154734399999999</v>
      </c>
      <c r="N32" s="12">
        <v>0.80369515000000002</v>
      </c>
      <c r="O32" s="10">
        <v>1.06666667</v>
      </c>
      <c r="P32" s="11">
        <v>0.98431373</v>
      </c>
      <c r="Q32" s="12">
        <v>0.94901961000000001</v>
      </c>
      <c r="R32" s="10">
        <v>1.03728814</v>
      </c>
      <c r="S32" s="11">
        <v>0.97627118999999996</v>
      </c>
      <c r="T32" s="12">
        <v>0.98644067999999996</v>
      </c>
      <c r="U32" s="10">
        <v>0.99456522000000003</v>
      </c>
      <c r="V32" s="11">
        <v>1.03125</v>
      </c>
      <c r="W32" s="12">
        <v>0.97418477999999997</v>
      </c>
      <c r="X32" s="10">
        <v>0.93606138000000005</v>
      </c>
      <c r="Y32" s="11">
        <v>1.10485934</v>
      </c>
      <c r="Z32" s="12">
        <v>0.95907927999999998</v>
      </c>
      <c r="AA32" s="10">
        <v>1.06934307</v>
      </c>
      <c r="AB32" s="11">
        <v>1.0182481800000001</v>
      </c>
      <c r="AC32" s="12">
        <v>0.91240876000000004</v>
      </c>
      <c r="AD32" s="10">
        <v>0.94402984999999995</v>
      </c>
      <c r="AE32" s="11">
        <v>1.0447761200000001</v>
      </c>
      <c r="AF32" s="12">
        <v>1.01119403</v>
      </c>
    </row>
    <row r="33" spans="2:32" ht="18" x14ac:dyDescent="0.25">
      <c r="B33" s="7">
        <v>1.5625</v>
      </c>
      <c r="C33" s="13">
        <v>37.720416100000001</v>
      </c>
      <c r="D33" s="14">
        <v>39.752925900000001</v>
      </c>
      <c r="E33" s="15">
        <v>40.057217199999997</v>
      </c>
      <c r="F33" s="13">
        <v>2.4116129000000002</v>
      </c>
      <c r="G33" s="14">
        <v>2.46967742</v>
      </c>
      <c r="H33" s="15">
        <v>2.59741935</v>
      </c>
      <c r="I33" s="13">
        <v>74.369358700000006</v>
      </c>
      <c r="J33" s="14">
        <v>73.122327799999994</v>
      </c>
      <c r="K33" s="15">
        <v>71.337292199999993</v>
      </c>
      <c r="L33" s="13">
        <v>37.177829099999997</v>
      </c>
      <c r="M33" s="14">
        <v>36.010392600000003</v>
      </c>
      <c r="N33" s="15">
        <v>37.6732102</v>
      </c>
      <c r="O33" s="13">
        <v>9.2823529400000009</v>
      </c>
      <c r="P33" s="14">
        <v>9.4588235300000001</v>
      </c>
      <c r="Q33" s="15">
        <v>11.4</v>
      </c>
      <c r="R33" s="13">
        <v>16.366101700000002</v>
      </c>
      <c r="S33" s="14">
        <v>15.1966102</v>
      </c>
      <c r="T33" s="15">
        <v>15.596610200000001</v>
      </c>
      <c r="U33" s="13">
        <v>5.4497282599999997</v>
      </c>
      <c r="V33" s="14">
        <v>5.53125</v>
      </c>
      <c r="W33" s="15">
        <v>5.2540760899999999</v>
      </c>
      <c r="X33" s="13">
        <v>34.546035799999999</v>
      </c>
      <c r="Y33" s="14">
        <v>33.092071599999997</v>
      </c>
      <c r="Z33" s="15">
        <v>32.194373400000003</v>
      </c>
      <c r="AA33" s="13">
        <v>43.496350399999997</v>
      </c>
      <c r="AB33" s="14">
        <v>43.229927000000004</v>
      </c>
      <c r="AC33" s="15">
        <v>40.737226300000003</v>
      </c>
      <c r="AD33" s="13">
        <v>25.7052239</v>
      </c>
      <c r="AE33" s="14">
        <v>24.772388100000001</v>
      </c>
      <c r="AF33" s="15">
        <v>26.145522400000001</v>
      </c>
    </row>
    <row r="34" spans="2:32" ht="18" x14ac:dyDescent="0.25">
      <c r="B34" s="7">
        <v>3.125</v>
      </c>
      <c r="C34" s="13">
        <v>49.306892099999999</v>
      </c>
      <c r="D34" s="14">
        <v>50.094928500000002</v>
      </c>
      <c r="E34" s="15">
        <v>49.626787999999998</v>
      </c>
      <c r="F34" s="13">
        <v>3.4722580600000001</v>
      </c>
      <c r="G34" s="14">
        <v>3.6774193500000001</v>
      </c>
      <c r="H34" s="15">
        <v>3.5883870999999998</v>
      </c>
      <c r="I34" s="13">
        <v>83.957244700000004</v>
      </c>
      <c r="J34" s="14">
        <v>82.0938242</v>
      </c>
      <c r="K34" s="15">
        <v>82.813539199999994</v>
      </c>
      <c r="L34" s="13">
        <v>45.924942299999998</v>
      </c>
      <c r="M34" s="14">
        <v>44.892609700000001</v>
      </c>
      <c r="N34" s="15">
        <v>45.103926100000002</v>
      </c>
      <c r="O34" s="13">
        <v>14.8352941</v>
      </c>
      <c r="P34" s="14">
        <v>15.3098039</v>
      </c>
      <c r="Q34" s="15">
        <v>17.796078399999999</v>
      </c>
      <c r="R34" s="13">
        <v>25.159322</v>
      </c>
      <c r="S34" s="14">
        <v>26.1932203</v>
      </c>
      <c r="T34" s="15">
        <v>23.8067797</v>
      </c>
      <c r="U34" s="13">
        <v>8.2785326099999992</v>
      </c>
      <c r="V34" s="14">
        <v>8.3967391300000003</v>
      </c>
      <c r="W34" s="15">
        <v>8.34375</v>
      </c>
      <c r="X34" s="13">
        <v>41.0792839</v>
      </c>
      <c r="Y34" s="14">
        <v>42.253196899999999</v>
      </c>
      <c r="Z34" s="15">
        <v>41.919437299999998</v>
      </c>
      <c r="AA34" s="13">
        <v>53.021897799999998</v>
      </c>
      <c r="AB34" s="14">
        <v>54.762773699999997</v>
      </c>
      <c r="AC34" s="15">
        <v>51.445255500000002</v>
      </c>
      <c r="AD34" s="13">
        <v>37.783582099999997</v>
      </c>
      <c r="AE34" s="14">
        <v>35.970149300000003</v>
      </c>
      <c r="AF34" s="15">
        <v>39.727611899999999</v>
      </c>
    </row>
    <row r="35" spans="2:32" ht="18" x14ac:dyDescent="0.25">
      <c r="B35" s="7">
        <v>6.25</v>
      </c>
      <c r="C35" s="13">
        <v>59.520156</v>
      </c>
      <c r="D35" s="14">
        <v>54.4291287</v>
      </c>
      <c r="E35" s="15">
        <v>54.807542300000001</v>
      </c>
      <c r="F35" s="13">
        <v>5.19483871</v>
      </c>
      <c r="G35" s="14">
        <v>5.28</v>
      </c>
      <c r="H35" s="15">
        <v>5.4077419400000002</v>
      </c>
      <c r="I35" s="13">
        <v>93.573634200000001</v>
      </c>
      <c r="J35" s="14">
        <v>92.761282699999995</v>
      </c>
      <c r="K35" s="15">
        <v>87.748218499999993</v>
      </c>
      <c r="L35" s="13">
        <v>54.4849885</v>
      </c>
      <c r="M35" s="14">
        <v>51.575057700000002</v>
      </c>
      <c r="N35" s="15">
        <v>53.359122399999997</v>
      </c>
      <c r="O35" s="13">
        <v>20.937254899999999</v>
      </c>
      <c r="P35" s="14">
        <v>21.349019599999998</v>
      </c>
      <c r="Q35" s="15">
        <v>25.815686299999999</v>
      </c>
      <c r="R35" s="13">
        <v>34.742372899999999</v>
      </c>
      <c r="S35" s="14">
        <v>33.569491499999998</v>
      </c>
      <c r="T35" s="15">
        <v>32.816949200000003</v>
      </c>
      <c r="U35" s="13">
        <v>12.3097826</v>
      </c>
      <c r="V35" s="14">
        <v>12.1793478</v>
      </c>
      <c r="W35" s="15">
        <v>11.441576100000001</v>
      </c>
      <c r="X35" s="13">
        <v>49.599744200000004</v>
      </c>
      <c r="Y35" s="14">
        <v>50.359335000000002</v>
      </c>
      <c r="Z35" s="15">
        <v>49.396419399999999</v>
      </c>
      <c r="AA35" s="13">
        <v>63.233576599999999</v>
      </c>
      <c r="AB35" s="14">
        <v>64.441605800000005</v>
      </c>
      <c r="AC35" s="15">
        <v>59.989051099999998</v>
      </c>
      <c r="AD35" s="13">
        <v>50.462686599999998</v>
      </c>
      <c r="AE35" s="14">
        <v>50.585820900000002</v>
      </c>
      <c r="AF35" s="15">
        <v>53.227611899999999</v>
      </c>
    </row>
    <row r="36" spans="2:32" ht="18" x14ac:dyDescent="0.25">
      <c r="B36" s="7">
        <v>12.5</v>
      </c>
      <c r="C36" s="13">
        <v>63.838751600000002</v>
      </c>
      <c r="D36" s="14">
        <v>60.561768499999999</v>
      </c>
      <c r="E36" s="15">
        <v>60.222366700000002</v>
      </c>
      <c r="F36" s="13">
        <v>7.0722580600000002</v>
      </c>
      <c r="G36" s="14">
        <v>7.3896774199999999</v>
      </c>
      <c r="H36" s="15">
        <v>6.9561290299999996</v>
      </c>
      <c r="I36" s="13">
        <v>100.396675</v>
      </c>
      <c r="J36" s="14">
        <v>98.444180500000002</v>
      </c>
      <c r="K36" s="15">
        <v>94.920427599999996</v>
      </c>
      <c r="L36" s="13">
        <v>58.853348699999998</v>
      </c>
      <c r="M36" s="14">
        <v>56.345265599999998</v>
      </c>
      <c r="N36" s="15">
        <v>60.322170900000003</v>
      </c>
      <c r="O36" s="13">
        <v>25.643137299999999</v>
      </c>
      <c r="P36" s="14">
        <v>26.066666699999999</v>
      </c>
      <c r="Q36" s="15">
        <v>32.729411800000001</v>
      </c>
      <c r="R36" s="13">
        <v>42.372881399999997</v>
      </c>
      <c r="S36" s="14">
        <v>41.135593200000002</v>
      </c>
      <c r="T36" s="15">
        <v>39.691525400000003</v>
      </c>
      <c r="U36" s="13">
        <v>14.8247283</v>
      </c>
      <c r="V36" s="14">
        <v>14.5475543</v>
      </c>
      <c r="W36" s="15">
        <v>14.625</v>
      </c>
      <c r="X36" s="13">
        <v>55.1662404</v>
      </c>
      <c r="Y36" s="14">
        <v>54.464194399999997</v>
      </c>
      <c r="Z36" s="15">
        <v>53.838874699999998</v>
      </c>
      <c r="AA36" s="13">
        <v>68.686131399999994</v>
      </c>
      <c r="AB36" s="14">
        <v>69.430656900000002</v>
      </c>
      <c r="AC36" s="15">
        <v>65.014598500000005</v>
      </c>
      <c r="AD36" s="13">
        <v>57.216417900000003</v>
      </c>
      <c r="AE36" s="14">
        <v>57.242537300000002</v>
      </c>
      <c r="AF36" s="15">
        <v>63.25</v>
      </c>
    </row>
    <row r="37" spans="2:32" ht="18" x14ac:dyDescent="0.25">
      <c r="B37" s="7">
        <v>25</v>
      </c>
      <c r="C37" s="13">
        <v>66.050715199999999</v>
      </c>
      <c r="D37" s="14">
        <v>65.133940199999998</v>
      </c>
      <c r="E37" s="15">
        <v>63.9635891</v>
      </c>
      <c r="F37" s="13">
        <v>8.9883871000000006</v>
      </c>
      <c r="G37" s="14">
        <v>8.5587096799999998</v>
      </c>
      <c r="H37" s="15">
        <v>9.0580645200000003</v>
      </c>
      <c r="I37" s="13">
        <v>104.68646099999999</v>
      </c>
      <c r="J37" s="14">
        <v>100.977435</v>
      </c>
      <c r="K37" s="15">
        <v>100.328979</v>
      </c>
      <c r="L37" s="13">
        <v>65.334873000000002</v>
      </c>
      <c r="M37" s="14">
        <v>58.357967700000003</v>
      </c>
      <c r="N37" s="15">
        <v>62.608544999999999</v>
      </c>
      <c r="O37" s="13">
        <v>30.780392200000001</v>
      </c>
      <c r="P37" s="14">
        <v>30.752941199999999</v>
      </c>
      <c r="Q37" s="15">
        <v>38.815686300000003</v>
      </c>
      <c r="R37" s="13">
        <v>46.284745800000003</v>
      </c>
      <c r="S37" s="14">
        <v>48.061016899999998</v>
      </c>
      <c r="T37" s="15">
        <v>43.288135599999997</v>
      </c>
      <c r="U37" s="13">
        <v>17.408967400000002</v>
      </c>
      <c r="V37" s="14">
        <v>16.756793500000001</v>
      </c>
      <c r="W37" s="15">
        <v>17.408967400000002</v>
      </c>
      <c r="X37" s="13">
        <v>57.997442499999998</v>
      </c>
      <c r="Y37" s="14">
        <v>59.171355499999997</v>
      </c>
      <c r="Z37" s="15">
        <v>58.714833800000001</v>
      </c>
      <c r="AA37" s="13">
        <v>73.5729927</v>
      </c>
      <c r="AB37" s="14">
        <v>72.058394199999995</v>
      </c>
      <c r="AC37" s="15">
        <v>69.671532799999994</v>
      </c>
      <c r="AD37" s="13">
        <v>65.608209000000002</v>
      </c>
      <c r="AE37" s="14">
        <v>63.335820900000002</v>
      </c>
      <c r="AF37" s="15">
        <v>70.947761200000002</v>
      </c>
    </row>
    <row r="38" spans="2:32" x14ac:dyDescent="0.2">
      <c r="B38" s="7">
        <v>50</v>
      </c>
      <c r="C38" s="13">
        <v>64.322496700000002</v>
      </c>
      <c r="D38" s="14">
        <v>65.863459000000006</v>
      </c>
      <c r="E38" s="15">
        <v>66.986996099999999</v>
      </c>
      <c r="F38" s="13">
        <v>9.5458064500000006</v>
      </c>
      <c r="G38" s="14">
        <v>9.6580645199999999</v>
      </c>
      <c r="H38" s="15">
        <v>9.5264516100000005</v>
      </c>
      <c r="I38" s="13">
        <v>107.144893</v>
      </c>
      <c r="J38" s="14">
        <v>102.801663</v>
      </c>
      <c r="K38" s="15">
        <v>103.093824</v>
      </c>
      <c r="L38" s="13">
        <v>67.5</v>
      </c>
      <c r="M38" s="14">
        <v>56.113163999999998</v>
      </c>
      <c r="N38" s="15">
        <v>62.864896100000003</v>
      </c>
      <c r="O38" s="13">
        <v>32.509803900000001</v>
      </c>
      <c r="P38" s="14">
        <v>32.733333299999998</v>
      </c>
      <c r="Q38" s="15">
        <v>40.992156899999998</v>
      </c>
      <c r="R38" s="13">
        <v>48.738983099999999</v>
      </c>
      <c r="S38" s="14">
        <v>48.271186399999998</v>
      </c>
      <c r="T38" s="15">
        <v>46.2542373</v>
      </c>
      <c r="U38" s="13">
        <v>19.353260899999999</v>
      </c>
      <c r="V38" s="14">
        <v>18.790760899999999</v>
      </c>
      <c r="W38" s="15">
        <v>19.149456499999999</v>
      </c>
      <c r="X38" s="13">
        <v>63.3337596</v>
      </c>
      <c r="Y38" s="14">
        <v>60.023017899999999</v>
      </c>
      <c r="Z38" s="15">
        <v>59.236572899999999</v>
      </c>
      <c r="AA38" s="13">
        <v>74.638686100000001</v>
      </c>
      <c r="AB38" s="14">
        <v>73.222627700000004</v>
      </c>
      <c r="AC38" s="15">
        <v>72.003649600000003</v>
      </c>
      <c r="AD38" s="13">
        <v>68.832089600000003</v>
      </c>
      <c r="AE38" s="14">
        <v>65.227611899999999</v>
      </c>
      <c r="AF38" s="15">
        <v>75.119403000000005</v>
      </c>
    </row>
    <row r="39" spans="2:32" x14ac:dyDescent="0.2">
      <c r="B39" s="8">
        <v>100</v>
      </c>
      <c r="C39" s="16">
        <v>69.495448600000003</v>
      </c>
      <c r="D39" s="17">
        <v>63.448634599999998</v>
      </c>
      <c r="E39" s="18">
        <v>64.5526658</v>
      </c>
      <c r="F39" s="16">
        <v>10.1341935</v>
      </c>
      <c r="G39" s="17">
        <v>10.381935500000001</v>
      </c>
      <c r="H39" s="18">
        <v>10.316129</v>
      </c>
      <c r="I39" s="16">
        <v>106.24346799999999</v>
      </c>
      <c r="J39" s="17">
        <v>105.25296899999999</v>
      </c>
      <c r="K39" s="18">
        <v>103.157957</v>
      </c>
      <c r="L39" s="16">
        <v>64.254041599999994</v>
      </c>
      <c r="M39" s="17">
        <v>63.287528899999998</v>
      </c>
      <c r="N39" s="18">
        <v>63.599307199999998</v>
      </c>
      <c r="O39" s="16">
        <v>34.4862745</v>
      </c>
      <c r="P39" s="17">
        <v>33.850980399999997</v>
      </c>
      <c r="Q39" s="18">
        <v>41.756862699999999</v>
      </c>
      <c r="R39" s="16">
        <v>50.911864399999999</v>
      </c>
      <c r="S39" s="17">
        <v>52.237288100000001</v>
      </c>
      <c r="T39" s="18">
        <v>50.949152499999997</v>
      </c>
      <c r="U39" s="16">
        <v>19.039402200000001</v>
      </c>
      <c r="V39" s="17">
        <v>19.120923900000001</v>
      </c>
      <c r="W39" s="18">
        <v>20.302989100000001</v>
      </c>
      <c r="X39" s="16">
        <v>60.445012800000001</v>
      </c>
      <c r="Y39" s="17">
        <v>63.751918199999999</v>
      </c>
      <c r="Z39" s="18">
        <v>62.673912999999999</v>
      </c>
      <c r="AA39" s="16">
        <v>77.832116799999994</v>
      </c>
      <c r="AB39" s="17">
        <v>77.788321199999999</v>
      </c>
      <c r="AC39" s="18">
        <v>72.821167900000006</v>
      </c>
      <c r="AD39" s="16">
        <v>72.548507499999999</v>
      </c>
      <c r="AE39" s="17">
        <v>70.048507499999999</v>
      </c>
      <c r="AF39" s="18">
        <v>77.727611899999999</v>
      </c>
    </row>
    <row r="40" spans="2:32" x14ac:dyDescent="0.2">
      <c r="B40" s="5"/>
      <c r="C40" s="14"/>
      <c r="D40" s="14"/>
      <c r="E40" s="14"/>
      <c r="F40" s="14"/>
      <c r="G40" s="14"/>
      <c r="H40" s="14"/>
      <c r="I40" s="14"/>
      <c r="J40" s="14"/>
      <c r="K40" s="14"/>
    </row>
    <row r="44" spans="2:32" x14ac:dyDescent="0.2">
      <c r="B44" s="3"/>
      <c r="C44" s="51" t="s">
        <v>24</v>
      </c>
      <c r="D44" s="51"/>
      <c r="E44" s="51"/>
      <c r="F44" s="51" t="s">
        <v>39</v>
      </c>
      <c r="G44" s="51"/>
      <c r="H44" s="51"/>
      <c r="I44" s="51" t="s">
        <v>25</v>
      </c>
      <c r="J44" s="51"/>
      <c r="K44" s="51"/>
      <c r="L44" s="51" t="s">
        <v>40</v>
      </c>
      <c r="M44" s="51"/>
      <c r="N44" s="51"/>
      <c r="O44" s="51" t="s">
        <v>41</v>
      </c>
      <c r="P44" s="51"/>
      <c r="Q44" s="51"/>
      <c r="R44" s="51" t="s">
        <v>42</v>
      </c>
      <c r="S44" s="51"/>
      <c r="T44" s="51"/>
      <c r="U44" s="51" t="s">
        <v>43</v>
      </c>
      <c r="V44" s="51"/>
      <c r="W44" s="51"/>
      <c r="X44" s="51" t="s">
        <v>44</v>
      </c>
      <c r="Y44" s="51"/>
      <c r="Z44" s="51"/>
      <c r="AA44" s="51" t="s">
        <v>45</v>
      </c>
      <c r="AB44" s="51"/>
      <c r="AC44" s="51"/>
      <c r="AD44" s="51" t="s">
        <v>46</v>
      </c>
      <c r="AE44" s="51"/>
      <c r="AF44" s="51"/>
    </row>
    <row r="45" spans="2:32" x14ac:dyDescent="0.2">
      <c r="B45" s="9" t="s">
        <v>48</v>
      </c>
      <c r="C45" s="52" t="s">
        <v>8</v>
      </c>
      <c r="D45" s="53"/>
      <c r="E45" s="54"/>
      <c r="F45" s="52" t="s">
        <v>8</v>
      </c>
      <c r="G45" s="53"/>
      <c r="H45" s="54"/>
      <c r="I45" s="52" t="s">
        <v>8</v>
      </c>
      <c r="J45" s="53"/>
      <c r="K45" s="54"/>
      <c r="L45" s="52" t="s">
        <v>8</v>
      </c>
      <c r="M45" s="53"/>
      <c r="N45" s="54"/>
      <c r="O45" s="52" t="s">
        <v>8</v>
      </c>
      <c r="P45" s="53"/>
      <c r="Q45" s="54"/>
      <c r="R45" s="52" t="s">
        <v>8</v>
      </c>
      <c r="S45" s="53"/>
      <c r="T45" s="54"/>
      <c r="U45" s="52" t="s">
        <v>8</v>
      </c>
      <c r="V45" s="53"/>
      <c r="W45" s="54"/>
      <c r="X45" s="52" t="s">
        <v>8</v>
      </c>
      <c r="Y45" s="53"/>
      <c r="Z45" s="54"/>
      <c r="AA45" s="52" t="s">
        <v>8</v>
      </c>
      <c r="AB45" s="53"/>
      <c r="AC45" s="54"/>
      <c r="AD45" s="52" t="s">
        <v>8</v>
      </c>
      <c r="AE45" s="53"/>
      <c r="AF45" s="54"/>
    </row>
    <row r="46" spans="2:32" x14ac:dyDescent="0.2">
      <c r="B46" s="6">
        <v>0</v>
      </c>
      <c r="C46" s="10">
        <v>1.0065019500000001</v>
      </c>
      <c r="D46" s="11">
        <v>0.90507152000000002</v>
      </c>
      <c r="E46" s="12">
        <v>1.08842653</v>
      </c>
      <c r="F46" s="10">
        <v>1.0529032300000001</v>
      </c>
      <c r="G46" s="11">
        <v>1.03741935</v>
      </c>
      <c r="H46" s="12">
        <v>0.90967741999999996</v>
      </c>
      <c r="I46" s="10">
        <v>0.90498811999999995</v>
      </c>
      <c r="J46" s="11">
        <v>1.0368170999999999</v>
      </c>
      <c r="K46" s="12">
        <v>1.0581947700000001</v>
      </c>
      <c r="L46" s="10">
        <v>1.08083141</v>
      </c>
      <c r="M46" s="11">
        <v>1.1154734399999999</v>
      </c>
      <c r="N46" s="12">
        <v>0.80369515000000002</v>
      </c>
      <c r="O46" s="10">
        <v>1.06666667</v>
      </c>
      <c r="P46" s="11">
        <v>0.98431373</v>
      </c>
      <c r="Q46" s="12">
        <v>0.94901961000000001</v>
      </c>
      <c r="R46" s="10">
        <v>1.03728814</v>
      </c>
      <c r="S46" s="11">
        <v>0.97627118999999996</v>
      </c>
      <c r="T46" s="12">
        <v>0.98644067999999996</v>
      </c>
      <c r="U46" s="10">
        <v>0.99456522000000003</v>
      </c>
      <c r="V46" s="11">
        <v>1.03125</v>
      </c>
      <c r="W46" s="12">
        <v>0.97418477999999997</v>
      </c>
      <c r="X46" s="10">
        <v>0.93606138000000005</v>
      </c>
      <c r="Y46" s="11">
        <v>1.10485934</v>
      </c>
      <c r="Z46" s="12">
        <v>0.95907927999999998</v>
      </c>
      <c r="AA46" s="10">
        <v>1.06934307</v>
      </c>
      <c r="AB46" s="11">
        <v>1.0182481800000001</v>
      </c>
      <c r="AC46" s="12">
        <v>0.91240876000000004</v>
      </c>
      <c r="AD46" s="10">
        <v>0.94402984999999995</v>
      </c>
      <c r="AE46" s="11">
        <v>1.0447761200000001</v>
      </c>
      <c r="AF46" s="12">
        <v>1.01119403</v>
      </c>
    </row>
    <row r="47" spans="2:32" x14ac:dyDescent="0.2">
      <c r="B47" s="7">
        <v>1.5625</v>
      </c>
      <c r="C47" s="13">
        <v>31.6853056</v>
      </c>
      <c r="D47" s="14">
        <v>37.037711299999998</v>
      </c>
      <c r="E47" s="15">
        <v>36.912873900000001</v>
      </c>
      <c r="F47" s="13">
        <v>6.5729032299999997</v>
      </c>
      <c r="G47" s="14">
        <v>6.7006451599999997</v>
      </c>
      <c r="H47" s="15">
        <v>6.6851612899999999</v>
      </c>
      <c r="I47" s="13">
        <v>3.2921615200000001</v>
      </c>
      <c r="J47" s="14">
        <v>3.6163895500000001</v>
      </c>
      <c r="K47" s="15">
        <v>3.4026128299999998</v>
      </c>
      <c r="L47" s="13">
        <v>2.0230946900000002</v>
      </c>
      <c r="M47" s="14">
        <v>2.2378752899999999</v>
      </c>
      <c r="N47" s="15">
        <v>2.09237875</v>
      </c>
      <c r="O47" s="13">
        <v>4.3294117600000002</v>
      </c>
      <c r="P47" s="14">
        <v>4.78431373</v>
      </c>
      <c r="Q47" s="15">
        <v>5.0901960800000001</v>
      </c>
      <c r="R47" s="13">
        <v>8.45423729</v>
      </c>
      <c r="S47" s="14">
        <v>8.0237288099999997</v>
      </c>
      <c r="T47" s="15">
        <v>7.8440678000000004</v>
      </c>
      <c r="U47" s="13">
        <v>1.4021739099999999</v>
      </c>
      <c r="V47" s="14">
        <v>1.5203804299999999</v>
      </c>
      <c r="W47" s="15">
        <v>1.50815217</v>
      </c>
      <c r="X47" s="13">
        <v>23.8695652</v>
      </c>
      <c r="Y47" s="14">
        <v>25.883631699999999</v>
      </c>
      <c r="Z47" s="15">
        <v>25.005115100000001</v>
      </c>
      <c r="AA47" s="13">
        <v>32.0474453</v>
      </c>
      <c r="AB47" s="14">
        <v>34.317518200000002</v>
      </c>
      <c r="AC47" s="15">
        <v>31.182481800000001</v>
      </c>
      <c r="AD47" s="13">
        <v>2.94776119</v>
      </c>
      <c r="AE47" s="14">
        <v>2.97014925</v>
      </c>
      <c r="AF47" s="15">
        <v>3.0373134300000002</v>
      </c>
    </row>
    <row r="48" spans="2:32" x14ac:dyDescent="0.2">
      <c r="B48" s="7">
        <v>3.125</v>
      </c>
      <c r="C48" s="13">
        <v>39.916775000000001</v>
      </c>
      <c r="D48" s="14">
        <v>45.436931100000002</v>
      </c>
      <c r="E48" s="15">
        <v>43.533159900000001</v>
      </c>
      <c r="F48" s="13">
        <v>10.4632258</v>
      </c>
      <c r="G48" s="14">
        <v>10.289032300000001</v>
      </c>
      <c r="H48" s="15">
        <v>10.6335484</v>
      </c>
      <c r="I48" s="13">
        <v>4.9881235200000003</v>
      </c>
      <c r="J48" s="14">
        <v>5.4441805199999997</v>
      </c>
      <c r="K48" s="15">
        <v>5.5973871700000002</v>
      </c>
      <c r="L48" s="13">
        <v>2.55311778</v>
      </c>
      <c r="M48" s="14">
        <v>2.8060046199999999</v>
      </c>
      <c r="N48" s="15">
        <v>2.9757505800000001</v>
      </c>
      <c r="O48" s="13">
        <v>6.6705882399999998</v>
      </c>
      <c r="P48" s="14">
        <v>7.4117647099999999</v>
      </c>
      <c r="Q48" s="15">
        <v>7.06666667</v>
      </c>
      <c r="R48" s="13">
        <v>12.959322</v>
      </c>
      <c r="S48" s="14">
        <v>11.3152542</v>
      </c>
      <c r="T48" s="15">
        <v>11.630508499999999</v>
      </c>
      <c r="U48" s="13">
        <v>1.7853260900000001</v>
      </c>
      <c r="V48" s="14">
        <v>1.63858696</v>
      </c>
      <c r="W48" s="15">
        <v>1.71195652</v>
      </c>
      <c r="X48" s="13">
        <v>31.308184099999998</v>
      </c>
      <c r="Y48" s="14">
        <v>33.084398999999998</v>
      </c>
      <c r="Z48" s="15">
        <v>32.8887468</v>
      </c>
      <c r="AA48" s="13">
        <v>41.890510900000002</v>
      </c>
      <c r="AB48" s="14">
        <v>43.631386900000003</v>
      </c>
      <c r="AC48" s="15">
        <v>42.810218999999996</v>
      </c>
      <c r="AD48" s="13">
        <v>4.2388059699999996</v>
      </c>
      <c r="AE48" s="14">
        <v>4.3320895500000001</v>
      </c>
      <c r="AF48" s="15">
        <v>4.45895522</v>
      </c>
    </row>
    <row r="49" spans="2:32" x14ac:dyDescent="0.2">
      <c r="B49" s="7">
        <v>6.25</v>
      </c>
      <c r="C49" s="13">
        <v>44.8088427</v>
      </c>
      <c r="D49" s="14">
        <v>51.366709999999998</v>
      </c>
      <c r="E49" s="15">
        <v>49.9037711</v>
      </c>
      <c r="F49" s="13">
        <v>13.0606452</v>
      </c>
      <c r="G49" s="14">
        <v>13.3935484</v>
      </c>
      <c r="H49" s="15">
        <v>13.672258100000001</v>
      </c>
      <c r="I49" s="13">
        <v>6.8729216199999996</v>
      </c>
      <c r="J49" s="14">
        <v>7.0439429899999997</v>
      </c>
      <c r="K49" s="15">
        <v>7.56769596</v>
      </c>
      <c r="L49" s="13">
        <v>3.4330254</v>
      </c>
      <c r="M49" s="14">
        <v>3.3672055400000001</v>
      </c>
      <c r="N49" s="15">
        <v>3.4849884499999999</v>
      </c>
      <c r="O49" s="13">
        <v>8.9294117600000007</v>
      </c>
      <c r="P49" s="14">
        <v>9.0156862699999998</v>
      </c>
      <c r="Q49" s="15">
        <v>9.1803921600000002</v>
      </c>
      <c r="R49" s="13">
        <v>17.5728814</v>
      </c>
      <c r="S49" s="14">
        <v>16.874576300000001</v>
      </c>
      <c r="T49" s="15">
        <v>16.979661</v>
      </c>
      <c r="U49" s="13">
        <v>1.88315217</v>
      </c>
      <c r="V49" s="14">
        <v>2.1603260899999999</v>
      </c>
      <c r="W49" s="15">
        <v>1.9809782600000001</v>
      </c>
      <c r="X49" s="13">
        <v>35.685422000000003</v>
      </c>
      <c r="Y49" s="14">
        <v>39.7941176</v>
      </c>
      <c r="Z49" s="15">
        <v>39.057544800000002</v>
      </c>
      <c r="AA49" s="13">
        <v>47.5</v>
      </c>
      <c r="AB49" s="14">
        <v>49.686131400000001</v>
      </c>
      <c r="AC49" s="15">
        <v>48.689781000000004</v>
      </c>
      <c r="AD49" s="13">
        <v>5.9067164200000004</v>
      </c>
      <c r="AE49" s="14">
        <v>5.8134328399999999</v>
      </c>
      <c r="AF49" s="15">
        <v>6.0783582100000002</v>
      </c>
    </row>
    <row r="50" spans="2:32" x14ac:dyDescent="0.2">
      <c r="B50" s="7">
        <v>12.5</v>
      </c>
      <c r="C50" s="13">
        <v>48.772431699999999</v>
      </c>
      <c r="D50" s="14">
        <v>56.992197699999998</v>
      </c>
      <c r="E50" s="15">
        <v>54.9089727</v>
      </c>
      <c r="F50" s="13">
        <v>16.7341935</v>
      </c>
      <c r="G50" s="14">
        <v>17.067096800000002</v>
      </c>
      <c r="H50" s="15">
        <v>17.1716129</v>
      </c>
      <c r="I50" s="13">
        <v>10.1508314</v>
      </c>
      <c r="J50" s="14">
        <v>9.8907363400000001</v>
      </c>
      <c r="K50" s="15">
        <v>9.9441805199999997</v>
      </c>
      <c r="L50" s="13">
        <v>4.2193995400000004</v>
      </c>
      <c r="M50" s="14">
        <v>4.3441108499999999</v>
      </c>
      <c r="N50" s="15">
        <v>4.2886835999999997</v>
      </c>
      <c r="O50" s="13">
        <v>11.6039216</v>
      </c>
      <c r="P50" s="14">
        <v>12.1803922</v>
      </c>
      <c r="Q50" s="15">
        <v>11.7529412</v>
      </c>
      <c r="R50" s="13">
        <v>23.7152542</v>
      </c>
      <c r="S50" s="14">
        <v>22.003389800000001</v>
      </c>
      <c r="T50" s="15">
        <v>21.450847499999998</v>
      </c>
      <c r="U50" s="13">
        <v>2.2866847799999999</v>
      </c>
      <c r="V50" s="14">
        <v>2.3804347799999999</v>
      </c>
      <c r="W50" s="15">
        <v>2.45380435</v>
      </c>
      <c r="X50" s="13">
        <v>41.923273700000003</v>
      </c>
      <c r="Y50" s="14">
        <v>44.4207161</v>
      </c>
      <c r="Z50" s="15">
        <v>43.005115099999998</v>
      </c>
      <c r="AA50" s="13">
        <v>53.328467199999999</v>
      </c>
      <c r="AB50" s="14">
        <v>55.390510900000002</v>
      </c>
      <c r="AC50" s="15">
        <v>52.324817500000002</v>
      </c>
      <c r="AD50" s="13">
        <v>7.8432835799999996</v>
      </c>
      <c r="AE50" s="14">
        <v>8.1791044799999995</v>
      </c>
      <c r="AF50" s="15">
        <v>8.7835820899999995</v>
      </c>
    </row>
    <row r="51" spans="2:32" x14ac:dyDescent="0.2">
      <c r="B51" s="7">
        <v>25</v>
      </c>
      <c r="C51" s="13">
        <v>58.3927178</v>
      </c>
      <c r="D51" s="14">
        <v>55.345903800000002</v>
      </c>
      <c r="E51" s="15">
        <v>55.864759399999997</v>
      </c>
      <c r="F51" s="13">
        <v>19.420645199999999</v>
      </c>
      <c r="G51" s="14">
        <v>19.401290299999999</v>
      </c>
      <c r="H51" s="15">
        <v>18.9019355</v>
      </c>
      <c r="I51" s="13">
        <v>12.178147299999999</v>
      </c>
      <c r="J51" s="14">
        <v>12.2814727</v>
      </c>
      <c r="K51" s="15">
        <v>12.3313539</v>
      </c>
      <c r="L51" s="13">
        <v>5.1374133899999999</v>
      </c>
      <c r="M51" s="14">
        <v>5.0508083099999999</v>
      </c>
      <c r="N51" s="15">
        <v>5.4145496499999997</v>
      </c>
      <c r="O51" s="13">
        <v>12.7333333</v>
      </c>
      <c r="P51" s="14">
        <v>14.2980392</v>
      </c>
      <c r="Q51" s="15">
        <v>13.552941199999999</v>
      </c>
      <c r="R51" s="13">
        <v>28.494915299999999</v>
      </c>
      <c r="S51" s="14">
        <v>25.122033900000002</v>
      </c>
      <c r="T51" s="15">
        <v>26.616949200000001</v>
      </c>
      <c r="U51" s="13">
        <v>2.5597826100000001</v>
      </c>
      <c r="V51" s="14">
        <v>2.82880435</v>
      </c>
      <c r="W51" s="15">
        <v>2.6861413000000001</v>
      </c>
      <c r="X51" s="13">
        <v>44.416879799999997</v>
      </c>
      <c r="Y51" s="14">
        <v>47.144501300000002</v>
      </c>
      <c r="Z51" s="15">
        <v>46.235294099999997</v>
      </c>
      <c r="AA51" s="13">
        <v>55.503649600000003</v>
      </c>
      <c r="AB51" s="14">
        <v>57.667883199999999</v>
      </c>
      <c r="AC51" s="15">
        <v>54.518248200000002</v>
      </c>
      <c r="AD51" s="13">
        <v>10.179104499999999</v>
      </c>
      <c r="AE51" s="14">
        <v>9.6194029899999993</v>
      </c>
      <c r="AF51" s="15">
        <v>10.8246269</v>
      </c>
    </row>
    <row r="52" spans="2:32" x14ac:dyDescent="0.2">
      <c r="B52" s="7">
        <v>50</v>
      </c>
      <c r="C52" s="13">
        <v>61.342002600000001</v>
      </c>
      <c r="D52" s="14">
        <v>52.8491547</v>
      </c>
      <c r="E52" s="15">
        <v>54.261378399999998</v>
      </c>
      <c r="F52" s="13">
        <v>19.583225800000001</v>
      </c>
      <c r="G52" s="14">
        <v>20.516128999999999</v>
      </c>
      <c r="H52" s="15">
        <v>19.354838699999998</v>
      </c>
      <c r="I52" s="13">
        <v>12.9513064</v>
      </c>
      <c r="J52" s="14">
        <v>13.4429929</v>
      </c>
      <c r="K52" s="15">
        <v>13.0225653</v>
      </c>
      <c r="L52" s="13">
        <v>6.3083140899999997</v>
      </c>
      <c r="M52" s="14">
        <v>5.4353348700000002</v>
      </c>
      <c r="N52" s="15">
        <v>5.7297921499999998</v>
      </c>
      <c r="O52" s="13">
        <v>13.6509804</v>
      </c>
      <c r="P52" s="14">
        <v>15.356862700000001</v>
      </c>
      <c r="Q52" s="15">
        <v>15.227451</v>
      </c>
      <c r="R52" s="13">
        <v>29.647457599999999</v>
      </c>
      <c r="S52" s="14">
        <v>27.742372899999999</v>
      </c>
      <c r="T52" s="15">
        <v>27.1491525</v>
      </c>
      <c r="U52" s="13">
        <v>3.1671195700000001</v>
      </c>
      <c r="V52" s="14">
        <v>2.8043478300000002</v>
      </c>
      <c r="W52" s="15">
        <v>2.9266304299999999</v>
      </c>
      <c r="X52" s="13">
        <v>45.138107400000003</v>
      </c>
      <c r="Y52" s="14">
        <v>46.208439900000002</v>
      </c>
      <c r="Z52" s="15">
        <v>45.437340200000001</v>
      </c>
      <c r="AA52" s="13">
        <v>58.343065699999997</v>
      </c>
      <c r="AB52" s="14">
        <v>56.594890499999998</v>
      </c>
      <c r="AC52" s="15">
        <v>54.127737199999999</v>
      </c>
      <c r="AD52" s="13">
        <v>11.261194</v>
      </c>
      <c r="AE52" s="14">
        <v>11.2537313</v>
      </c>
      <c r="AF52" s="15">
        <v>12.4179104</v>
      </c>
    </row>
    <row r="53" spans="2:32" x14ac:dyDescent="0.2">
      <c r="B53" s="8">
        <v>100</v>
      </c>
      <c r="C53" s="16">
        <v>45.273081900000001</v>
      </c>
      <c r="D53" s="17">
        <v>50.434330299999999</v>
      </c>
      <c r="E53" s="18">
        <v>47.286085800000002</v>
      </c>
      <c r="F53" s="16">
        <v>18.1277419</v>
      </c>
      <c r="G53" s="17">
        <v>18.514838699999999</v>
      </c>
      <c r="H53" s="18">
        <v>19.215483899999999</v>
      </c>
      <c r="I53" s="16">
        <v>12.986935900000001</v>
      </c>
      <c r="J53" s="17">
        <v>12.976247000000001</v>
      </c>
      <c r="K53" s="18">
        <v>13.528503600000001</v>
      </c>
      <c r="L53" s="16">
        <v>6.7967667399999998</v>
      </c>
      <c r="M53" s="17">
        <v>5.6154734399999997</v>
      </c>
      <c r="N53" s="18">
        <v>5.7886835999999997</v>
      </c>
      <c r="O53" s="16">
        <v>14.113725499999999</v>
      </c>
      <c r="P53" s="17">
        <v>14.9843137</v>
      </c>
      <c r="Q53" s="18">
        <v>14.6823529</v>
      </c>
      <c r="R53" s="16">
        <v>26.5627119</v>
      </c>
      <c r="S53" s="17">
        <v>25.528813599999999</v>
      </c>
      <c r="T53" s="18">
        <v>25.481355900000001</v>
      </c>
      <c r="U53" s="16">
        <v>2.6983695700000001</v>
      </c>
      <c r="V53" s="17">
        <v>2.8817934799999998</v>
      </c>
      <c r="W53" s="18">
        <v>2.6983695700000001</v>
      </c>
      <c r="X53" s="16">
        <v>42.916879799999997</v>
      </c>
      <c r="Y53" s="17">
        <v>42.828644500000003</v>
      </c>
      <c r="Z53" s="18">
        <v>42.395140699999999</v>
      </c>
      <c r="AA53" s="16">
        <v>56.178832100000001</v>
      </c>
      <c r="AB53" s="17">
        <v>52.704379600000003</v>
      </c>
      <c r="AC53" s="18">
        <v>49.868613099999997</v>
      </c>
      <c r="AD53" s="16">
        <v>11.776119400000001</v>
      </c>
      <c r="AE53" s="17">
        <v>11.9925373</v>
      </c>
      <c r="AF53" s="18">
        <v>12.138059699999999</v>
      </c>
    </row>
  </sheetData>
  <mergeCells count="80">
    <mergeCell ref="C2:E2"/>
    <mergeCell ref="F2:H2"/>
    <mergeCell ref="I2:K2"/>
    <mergeCell ref="C3:E3"/>
    <mergeCell ref="F3:H3"/>
    <mergeCell ref="I3:K3"/>
    <mergeCell ref="C16:E16"/>
    <mergeCell ref="F16:H16"/>
    <mergeCell ref="I16:K16"/>
    <mergeCell ref="C17:E17"/>
    <mergeCell ref="F17:H17"/>
    <mergeCell ref="I17:K17"/>
    <mergeCell ref="AA17:AC17"/>
    <mergeCell ref="AD17:AF17"/>
    <mergeCell ref="L3:N3"/>
    <mergeCell ref="O3:Q3"/>
    <mergeCell ref="R3:T3"/>
    <mergeCell ref="U3:W3"/>
    <mergeCell ref="X3:Z3"/>
    <mergeCell ref="AA3:AC3"/>
    <mergeCell ref="L17:N17"/>
    <mergeCell ref="O17:Q17"/>
    <mergeCell ref="R17:T17"/>
    <mergeCell ref="U17:W17"/>
    <mergeCell ref="X17:Z17"/>
    <mergeCell ref="AD2:AF2"/>
    <mergeCell ref="L16:N16"/>
    <mergeCell ref="O16:Q16"/>
    <mergeCell ref="R16:T16"/>
    <mergeCell ref="U16:W16"/>
    <mergeCell ref="X16:Z16"/>
    <mergeCell ref="AA16:AC16"/>
    <mergeCell ref="AD16:AF16"/>
    <mergeCell ref="L2:N2"/>
    <mergeCell ref="O2:Q2"/>
    <mergeCell ref="R2:T2"/>
    <mergeCell ref="U2:W2"/>
    <mergeCell ref="X2:Z2"/>
    <mergeCell ref="AA2:AC2"/>
    <mergeCell ref="AD3:AF3"/>
    <mergeCell ref="U30:W30"/>
    <mergeCell ref="X30:Z30"/>
    <mergeCell ref="AA30:AC30"/>
    <mergeCell ref="AD30:AF30"/>
    <mergeCell ref="C31:E31"/>
    <mergeCell ref="F31:H31"/>
    <mergeCell ref="I31:K31"/>
    <mergeCell ref="L31:N31"/>
    <mergeCell ref="O31:Q31"/>
    <mergeCell ref="R31:T31"/>
    <mergeCell ref="C30:E30"/>
    <mergeCell ref="F30:H30"/>
    <mergeCell ref="I30:K30"/>
    <mergeCell ref="L30:N30"/>
    <mergeCell ref="O30:Q30"/>
    <mergeCell ref="R30:T30"/>
    <mergeCell ref="C44:E44"/>
    <mergeCell ref="F44:H44"/>
    <mergeCell ref="I44:K44"/>
    <mergeCell ref="L44:N44"/>
    <mergeCell ref="O44:Q44"/>
    <mergeCell ref="R45:T45"/>
    <mergeCell ref="U31:W31"/>
    <mergeCell ref="X31:Z31"/>
    <mergeCell ref="AA31:AC31"/>
    <mergeCell ref="AD31:AF31"/>
    <mergeCell ref="R44:T44"/>
    <mergeCell ref="U45:W45"/>
    <mergeCell ref="X45:Z45"/>
    <mergeCell ref="AA45:AC45"/>
    <mergeCell ref="AD45:AF45"/>
    <mergeCell ref="U44:W44"/>
    <mergeCell ref="X44:Z44"/>
    <mergeCell ref="AA44:AC44"/>
    <mergeCell ref="AD44:AF44"/>
    <mergeCell ref="C45:E45"/>
    <mergeCell ref="F45:H45"/>
    <mergeCell ref="I45:K45"/>
    <mergeCell ref="L45:N45"/>
    <mergeCell ref="O45:Q45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B26"/>
  <sheetViews>
    <sheetView zoomScaleNormal="100" workbookViewId="0"/>
  </sheetViews>
  <sheetFormatPr defaultColWidth="11" defaultRowHeight="18.75" x14ac:dyDescent="0.4"/>
  <cols>
    <col min="1" max="1" width="25" bestFit="1" customWidth="1"/>
    <col min="2" max="2" width="25.375" bestFit="1" customWidth="1"/>
    <col min="3" max="11" width="11.5" bestFit="1" customWidth="1"/>
  </cols>
  <sheetData>
    <row r="1" spans="1:28" x14ac:dyDescent="0.2">
      <c r="A1" s="50" t="s">
        <v>9</v>
      </c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x14ac:dyDescent="0.2">
      <c r="A2" s="3"/>
      <c r="B2" s="3"/>
      <c r="C2" s="51" t="s">
        <v>4</v>
      </c>
      <c r="D2" s="51"/>
      <c r="E2" s="51"/>
      <c r="F2" s="51" t="s">
        <v>5</v>
      </c>
      <c r="G2" s="51"/>
      <c r="H2" s="51"/>
      <c r="I2" s="51" t="s">
        <v>6</v>
      </c>
      <c r="J2" s="51"/>
      <c r="K2" s="5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x14ac:dyDescent="0.2">
      <c r="A3" s="4"/>
      <c r="B3" s="9" t="s">
        <v>7</v>
      </c>
      <c r="C3" s="52" t="s">
        <v>8</v>
      </c>
      <c r="D3" s="53"/>
      <c r="E3" s="54"/>
      <c r="F3" s="52" t="s">
        <v>8</v>
      </c>
      <c r="G3" s="53"/>
      <c r="H3" s="54"/>
      <c r="I3" s="52" t="s">
        <v>8</v>
      </c>
      <c r="J3" s="53"/>
      <c r="K3" s="54"/>
      <c r="L3" s="2"/>
      <c r="M3" s="2"/>
      <c r="N3" s="2"/>
      <c r="O3" s="2"/>
      <c r="P3" s="2"/>
      <c r="Q3" s="2"/>
      <c r="R3" s="2"/>
      <c r="U3" s="2"/>
      <c r="V3" s="2"/>
      <c r="W3" s="2"/>
      <c r="X3" s="2"/>
      <c r="Y3" s="2"/>
      <c r="Z3" s="2"/>
      <c r="AA3" s="2"/>
    </row>
    <row r="4" spans="1:28" ht="18" x14ac:dyDescent="0.25">
      <c r="A4" s="4"/>
      <c r="B4" s="6">
        <v>0</v>
      </c>
      <c r="C4" s="10">
        <v>1.0069637899999999</v>
      </c>
      <c r="D4" s="11">
        <v>0.92757659999999997</v>
      </c>
      <c r="E4" s="12">
        <v>1.06545961</v>
      </c>
      <c r="F4" s="10">
        <v>1.0069637899999999</v>
      </c>
      <c r="G4" s="11">
        <v>0.92757659999999997</v>
      </c>
      <c r="H4" s="12">
        <v>1.06545961</v>
      </c>
      <c r="I4" s="10">
        <v>1.0069637899999999</v>
      </c>
      <c r="J4" s="11">
        <v>0.92757659999999997</v>
      </c>
      <c r="K4" s="12">
        <v>1.06545961</v>
      </c>
      <c r="L4" s="2"/>
      <c r="M4" s="2"/>
      <c r="N4" s="2"/>
      <c r="O4" s="2"/>
      <c r="P4" s="2"/>
      <c r="Q4" s="2"/>
      <c r="R4" s="2"/>
      <c r="U4" s="2"/>
      <c r="V4" s="2"/>
      <c r="W4" s="2"/>
      <c r="X4" s="2"/>
      <c r="Y4" s="2"/>
      <c r="Z4" s="2"/>
      <c r="AA4" s="2"/>
    </row>
    <row r="5" spans="1:28" ht="18" x14ac:dyDescent="0.25">
      <c r="A5" s="4"/>
      <c r="B5" s="7">
        <v>1.5625</v>
      </c>
      <c r="C5" s="13">
        <v>5.8627591099999998</v>
      </c>
      <c r="D5" s="14">
        <v>5.8713366699999998</v>
      </c>
      <c r="E5" s="15">
        <v>5.1722659000000002</v>
      </c>
      <c r="F5" s="13">
        <v>1.8184417399999999</v>
      </c>
      <c r="G5" s="14">
        <v>1.7927090800000001</v>
      </c>
      <c r="H5" s="15">
        <v>1.7969978600000001</v>
      </c>
      <c r="I5" s="13">
        <v>11.3352395</v>
      </c>
      <c r="J5" s="14">
        <v>11.2365976</v>
      </c>
      <c r="K5" s="15">
        <v>11.3909936</v>
      </c>
      <c r="L5" s="2"/>
      <c r="M5" s="2"/>
      <c r="N5" s="2"/>
      <c r="O5" s="2"/>
      <c r="P5" s="2"/>
      <c r="Q5" s="2"/>
      <c r="R5" s="2"/>
      <c r="U5" s="2"/>
      <c r="V5" s="2"/>
      <c r="W5" s="2"/>
      <c r="X5" s="2"/>
      <c r="Y5" s="2"/>
      <c r="Z5" s="2"/>
      <c r="AA5" s="2"/>
    </row>
    <row r="6" spans="1:28" ht="18" x14ac:dyDescent="0.25">
      <c r="B6" s="7">
        <v>3.125</v>
      </c>
      <c r="C6" s="13">
        <v>11.0950679</v>
      </c>
      <c r="D6" s="14">
        <v>10.4731951</v>
      </c>
      <c r="E6" s="15">
        <v>10.460328799999999</v>
      </c>
      <c r="F6" s="13">
        <v>3.2423159400000001</v>
      </c>
      <c r="G6" s="14">
        <v>2.9635453900000002</v>
      </c>
      <c r="H6" s="15">
        <v>3.0750536099999999</v>
      </c>
      <c r="I6" s="13">
        <v>19.432451799999999</v>
      </c>
      <c r="J6" s="14">
        <v>19.814153000000001</v>
      </c>
      <c r="K6" s="15">
        <v>17.245175100000001</v>
      </c>
    </row>
    <row r="7" spans="1:28" ht="18" x14ac:dyDescent="0.25">
      <c r="A7" s="3"/>
      <c r="B7" s="7">
        <v>6.25</v>
      </c>
      <c r="C7" s="13">
        <v>18.390278800000001</v>
      </c>
      <c r="D7" s="14">
        <v>17.5325232</v>
      </c>
      <c r="E7" s="15">
        <v>18.600428900000001</v>
      </c>
      <c r="F7" s="13">
        <v>6.1887062200000003</v>
      </c>
      <c r="G7" s="14">
        <v>6.0943531100000001</v>
      </c>
      <c r="H7" s="15">
        <v>5.8970693399999998</v>
      </c>
      <c r="I7" s="13">
        <v>28.456040000000002</v>
      </c>
      <c r="J7" s="14">
        <v>25.724088600000002</v>
      </c>
      <c r="K7" s="15">
        <v>26.594710500000001</v>
      </c>
    </row>
    <row r="8" spans="1:28" ht="18" x14ac:dyDescent="0.25">
      <c r="A8" s="4"/>
      <c r="B8" s="7">
        <v>12.5</v>
      </c>
      <c r="C8" s="13">
        <v>27.473909899999999</v>
      </c>
      <c r="D8" s="14">
        <v>26.092923500000001</v>
      </c>
      <c r="E8" s="15">
        <v>24.832022899999998</v>
      </c>
      <c r="F8" s="13">
        <v>11.262330199999999</v>
      </c>
      <c r="G8" s="14">
        <v>11.2880629</v>
      </c>
      <c r="H8" s="15">
        <v>11.6997856</v>
      </c>
      <c r="I8" s="13">
        <v>33.225160799999998</v>
      </c>
      <c r="J8" s="14">
        <v>32.144388800000002</v>
      </c>
      <c r="K8" s="15">
        <v>31.711222299999999</v>
      </c>
    </row>
    <row r="9" spans="1:28" ht="18" x14ac:dyDescent="0.25">
      <c r="A9" s="4"/>
      <c r="B9" s="7">
        <v>25</v>
      </c>
      <c r="C9" s="13">
        <v>32.165832700000003</v>
      </c>
      <c r="D9" s="14">
        <v>30.223016399999999</v>
      </c>
      <c r="E9" s="15">
        <v>30.167262300000001</v>
      </c>
      <c r="F9" s="13">
        <v>17.764117200000001</v>
      </c>
      <c r="G9" s="14">
        <v>17.455325200000001</v>
      </c>
      <c r="H9" s="15">
        <v>16.5289492</v>
      </c>
      <c r="I9" s="13">
        <v>35.228020000000001</v>
      </c>
      <c r="J9" s="14">
        <v>34.704789099999999</v>
      </c>
      <c r="K9" s="15">
        <v>34.923516800000002</v>
      </c>
    </row>
    <row r="10" spans="1:28" ht="18" x14ac:dyDescent="0.25">
      <c r="A10" s="4"/>
      <c r="B10" s="7">
        <v>50</v>
      </c>
      <c r="C10" s="13">
        <v>37.9857041</v>
      </c>
      <c r="D10" s="14">
        <v>34.172980699999997</v>
      </c>
      <c r="E10" s="15">
        <v>34.224446</v>
      </c>
      <c r="F10" s="13">
        <v>23.601143700000002</v>
      </c>
      <c r="G10" s="14">
        <v>22.781987099999998</v>
      </c>
      <c r="H10" s="15">
        <v>23.326661900000001</v>
      </c>
      <c r="I10" s="13">
        <v>39.859899900000002</v>
      </c>
      <c r="J10" s="14">
        <v>37.269478200000002</v>
      </c>
      <c r="K10" s="15">
        <v>35.776983600000001</v>
      </c>
    </row>
    <row r="11" spans="1:28" ht="18" x14ac:dyDescent="0.25">
      <c r="B11" s="7">
        <v>100</v>
      </c>
      <c r="C11" s="13">
        <v>36.6304503</v>
      </c>
      <c r="D11" s="14">
        <v>36.351679799999999</v>
      </c>
      <c r="E11" s="15">
        <v>38.530378800000001</v>
      </c>
      <c r="F11" s="13">
        <v>27.748391699999999</v>
      </c>
      <c r="G11" s="14">
        <v>27.3924232</v>
      </c>
      <c r="H11" s="15">
        <v>28.254467500000001</v>
      </c>
      <c r="I11" s="13">
        <v>41.086490400000002</v>
      </c>
      <c r="J11" s="14">
        <v>39.581129400000002</v>
      </c>
      <c r="K11" s="15">
        <v>36.917798400000002</v>
      </c>
    </row>
    <row r="12" spans="1:28" ht="18" x14ac:dyDescent="0.25">
      <c r="B12" s="8">
        <v>200</v>
      </c>
      <c r="C12" s="16">
        <v>46.880628999999999</v>
      </c>
      <c r="D12" s="17">
        <v>43.235168000000002</v>
      </c>
      <c r="E12" s="18">
        <v>40.709077899999997</v>
      </c>
      <c r="F12" s="16">
        <v>31.046461799999999</v>
      </c>
      <c r="G12" s="17">
        <v>34.387419600000001</v>
      </c>
      <c r="H12" s="18">
        <v>29.5496783</v>
      </c>
      <c r="I12" s="16">
        <v>40.031450999999997</v>
      </c>
      <c r="J12" s="17">
        <v>40.679056500000002</v>
      </c>
      <c r="K12" s="18">
        <v>38.826304499999999</v>
      </c>
    </row>
    <row r="16" spans="1:28" ht="18" x14ac:dyDescent="0.25">
      <c r="B16" s="3"/>
      <c r="C16" s="51" t="s">
        <v>10</v>
      </c>
      <c r="D16" s="51"/>
      <c r="E16" s="51"/>
      <c r="F16" s="51" t="s">
        <v>11</v>
      </c>
      <c r="G16" s="51"/>
      <c r="H16" s="51"/>
      <c r="I16" s="51" t="s">
        <v>12</v>
      </c>
      <c r="J16" s="51"/>
      <c r="K16" s="51"/>
    </row>
    <row r="17" spans="2:11" x14ac:dyDescent="0.2">
      <c r="B17" s="9" t="s">
        <v>13</v>
      </c>
      <c r="C17" s="52" t="s">
        <v>8</v>
      </c>
      <c r="D17" s="53"/>
      <c r="E17" s="54"/>
      <c r="F17" s="52" t="s">
        <v>8</v>
      </c>
      <c r="G17" s="53"/>
      <c r="H17" s="54"/>
      <c r="I17" s="52" t="s">
        <v>8</v>
      </c>
      <c r="J17" s="53"/>
      <c r="K17" s="54"/>
    </row>
    <row r="18" spans="2:11" ht="18" x14ac:dyDescent="0.25">
      <c r="B18" s="6">
        <v>0</v>
      </c>
      <c r="C18" s="10">
        <v>1.0069637899999999</v>
      </c>
      <c r="D18" s="11">
        <v>0.92757659999999997</v>
      </c>
      <c r="E18" s="12">
        <v>1.06545961</v>
      </c>
      <c r="F18" s="10">
        <v>1.0069637899999999</v>
      </c>
      <c r="G18" s="11">
        <v>0.92757659999999997</v>
      </c>
      <c r="H18" s="12">
        <v>1.06545961</v>
      </c>
      <c r="I18" s="10">
        <v>1.0069637899999999</v>
      </c>
      <c r="J18" s="11">
        <v>0.92757659999999997</v>
      </c>
      <c r="K18" s="12">
        <v>1.06545961</v>
      </c>
    </row>
    <row r="19" spans="2:11" ht="18" x14ac:dyDescent="0.25">
      <c r="B19" s="7">
        <v>1.5625</v>
      </c>
      <c r="C19" s="13">
        <v>17.811293800000001</v>
      </c>
      <c r="D19" s="14">
        <v>18.741958499999999</v>
      </c>
      <c r="E19" s="15">
        <v>17.275196600000001</v>
      </c>
      <c r="F19" s="13">
        <v>4.5075053599999997</v>
      </c>
      <c r="G19" s="14">
        <v>4.3445318100000003</v>
      </c>
      <c r="H19" s="15">
        <v>4.72194425</v>
      </c>
      <c r="I19" s="13">
        <v>21.750536100000001</v>
      </c>
      <c r="J19" s="14">
        <v>23.699785599999998</v>
      </c>
      <c r="K19" s="15">
        <v>24.510364500000001</v>
      </c>
    </row>
    <row r="20" spans="2:11" ht="18" x14ac:dyDescent="0.25">
      <c r="B20" s="7">
        <v>3.125</v>
      </c>
      <c r="C20" s="13">
        <v>24.150107200000001</v>
      </c>
      <c r="D20" s="14">
        <v>24.6604718</v>
      </c>
      <c r="E20" s="15">
        <v>22.486061500000002</v>
      </c>
      <c r="F20" s="13">
        <v>8.2344531799999992</v>
      </c>
      <c r="G20" s="14">
        <v>8.4488920699999994</v>
      </c>
      <c r="H20" s="15">
        <v>8.9978556100000002</v>
      </c>
      <c r="I20" s="13">
        <v>25.320943499999998</v>
      </c>
      <c r="J20" s="14">
        <v>28.679056500000002</v>
      </c>
      <c r="K20" s="15">
        <v>26.228020000000001</v>
      </c>
    </row>
    <row r="21" spans="2:11" ht="18" x14ac:dyDescent="0.25">
      <c r="B21" s="7">
        <v>6.25</v>
      </c>
      <c r="C21" s="13">
        <v>26.406004299999999</v>
      </c>
      <c r="D21" s="14">
        <v>28.8205861</v>
      </c>
      <c r="E21" s="15">
        <v>27.0107219</v>
      </c>
      <c r="F21" s="13">
        <v>14.371694099999999</v>
      </c>
      <c r="G21" s="14">
        <v>15.3538242</v>
      </c>
      <c r="H21" s="15">
        <v>14.084346</v>
      </c>
      <c r="I21" s="13">
        <v>27.173695500000001</v>
      </c>
      <c r="J21" s="14">
        <v>32.191565400000002</v>
      </c>
      <c r="K21" s="15">
        <v>28.968548999999999</v>
      </c>
    </row>
    <row r="22" spans="2:11" ht="18" x14ac:dyDescent="0.25">
      <c r="B22" s="7">
        <v>12.5</v>
      </c>
      <c r="C22" s="13">
        <v>31.625446700000001</v>
      </c>
      <c r="D22" s="14">
        <v>30.9392423</v>
      </c>
      <c r="E22" s="15">
        <v>29.421015000000001</v>
      </c>
      <c r="F22" s="13">
        <v>20.032880599999999</v>
      </c>
      <c r="G22" s="14">
        <v>19.505361000000001</v>
      </c>
      <c r="H22" s="15">
        <v>20.594710500000001</v>
      </c>
      <c r="I22" s="13">
        <v>33.516797699999998</v>
      </c>
      <c r="J22" s="14">
        <v>31.951393899999999</v>
      </c>
      <c r="K22" s="15">
        <v>38.448892100000002</v>
      </c>
    </row>
    <row r="23" spans="2:11" ht="18" x14ac:dyDescent="0.25">
      <c r="B23" s="7">
        <v>25</v>
      </c>
      <c r="C23" s="13">
        <v>32.140100099999998</v>
      </c>
      <c r="D23" s="14">
        <v>31.145103599999999</v>
      </c>
      <c r="E23" s="15">
        <v>31.145103599999999</v>
      </c>
      <c r="F23" s="13">
        <v>23.365260899999999</v>
      </c>
      <c r="G23" s="14">
        <v>25.393852800000001</v>
      </c>
      <c r="H23" s="15">
        <v>25.561115099999999</v>
      </c>
      <c r="I23" s="13">
        <v>35.9185132</v>
      </c>
      <c r="J23" s="14">
        <v>35.082201599999998</v>
      </c>
      <c r="K23" s="15">
        <v>37.226590399999999</v>
      </c>
    </row>
    <row r="24" spans="2:11" ht="18" x14ac:dyDescent="0.25">
      <c r="B24" s="7">
        <v>50</v>
      </c>
      <c r="C24" s="13">
        <v>32.736240199999997</v>
      </c>
      <c r="D24" s="14">
        <v>32.817726899999997</v>
      </c>
      <c r="E24" s="15">
        <v>31.784131500000001</v>
      </c>
      <c r="F24" s="13">
        <v>26.822015700000001</v>
      </c>
      <c r="G24" s="14">
        <v>26.950679099999999</v>
      </c>
      <c r="H24" s="15">
        <v>29.4038599</v>
      </c>
      <c r="I24" s="13">
        <v>32.7662616</v>
      </c>
      <c r="J24" s="14">
        <v>34.674767699999997</v>
      </c>
      <c r="K24" s="15">
        <v>41.150821999999998</v>
      </c>
    </row>
    <row r="25" spans="2:11" ht="18" x14ac:dyDescent="0.25">
      <c r="B25" s="7">
        <v>100</v>
      </c>
      <c r="C25" s="13">
        <v>32.436025700000002</v>
      </c>
      <c r="D25" s="14">
        <v>32.9077913</v>
      </c>
      <c r="E25" s="15">
        <v>31.333809899999999</v>
      </c>
      <c r="F25" s="13">
        <v>27.9971408</v>
      </c>
      <c r="G25" s="14">
        <v>28.812008599999999</v>
      </c>
      <c r="H25" s="15">
        <v>30.184417400000001</v>
      </c>
      <c r="I25" s="13">
        <v>32.744817699999999</v>
      </c>
      <c r="J25" s="14">
        <v>40.614724799999998</v>
      </c>
      <c r="K25" s="15">
        <v>34.739099400000001</v>
      </c>
    </row>
    <row r="26" spans="2:11" ht="18" x14ac:dyDescent="0.25">
      <c r="B26" s="8">
        <v>200</v>
      </c>
      <c r="C26" s="16">
        <v>34.3659757</v>
      </c>
      <c r="D26" s="17">
        <v>33.139385300000001</v>
      </c>
      <c r="E26" s="18">
        <v>32.598999300000003</v>
      </c>
      <c r="F26" s="16">
        <v>29.652609000000002</v>
      </c>
      <c r="G26" s="17">
        <v>32.693352400000002</v>
      </c>
      <c r="H26" s="18">
        <v>32.084345999999996</v>
      </c>
      <c r="I26" s="16">
        <v>37.2480343</v>
      </c>
      <c r="J26" s="17">
        <v>30.7290922</v>
      </c>
      <c r="K26" s="18">
        <v>39.606862</v>
      </c>
    </row>
  </sheetData>
  <mergeCells count="12">
    <mergeCell ref="C2:E2"/>
    <mergeCell ref="F2:H2"/>
    <mergeCell ref="I2:K2"/>
    <mergeCell ref="C3:E3"/>
    <mergeCell ref="F3:H3"/>
    <mergeCell ref="I3:K3"/>
    <mergeCell ref="C16:E16"/>
    <mergeCell ref="F16:H16"/>
    <mergeCell ref="I16:K16"/>
    <mergeCell ref="C17:E17"/>
    <mergeCell ref="F17:H17"/>
    <mergeCell ref="I17:K17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B28"/>
  <sheetViews>
    <sheetView zoomScaleNormal="100" workbookViewId="0"/>
  </sheetViews>
  <sheetFormatPr defaultColWidth="11" defaultRowHeight="18.75" x14ac:dyDescent="0.4"/>
  <cols>
    <col min="1" max="1" width="25" bestFit="1" customWidth="1"/>
    <col min="2" max="2" width="25.375" bestFit="1" customWidth="1"/>
    <col min="3" max="11" width="11.5" bestFit="1" customWidth="1"/>
  </cols>
  <sheetData>
    <row r="1" spans="1:28" x14ac:dyDescent="0.2">
      <c r="A1" s="50" t="s">
        <v>32</v>
      </c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x14ac:dyDescent="0.2">
      <c r="A2" s="3"/>
      <c r="B2" s="21" t="s">
        <v>20</v>
      </c>
      <c r="C2" s="51" t="s">
        <v>18</v>
      </c>
      <c r="D2" s="51"/>
      <c r="E2" s="51"/>
      <c r="F2" s="51" t="s">
        <v>12</v>
      </c>
      <c r="G2" s="51"/>
      <c r="H2" s="51"/>
      <c r="I2" s="5"/>
      <c r="J2" s="5"/>
      <c r="K2" s="5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x14ac:dyDescent="0.2">
      <c r="A3" s="4"/>
      <c r="B3" s="9" t="s">
        <v>16</v>
      </c>
      <c r="C3" s="52" t="s">
        <v>8</v>
      </c>
      <c r="D3" s="53"/>
      <c r="E3" s="54"/>
      <c r="F3" s="52" t="s">
        <v>8</v>
      </c>
      <c r="G3" s="53"/>
      <c r="H3" s="54"/>
      <c r="I3" s="20"/>
      <c r="J3" s="20"/>
      <c r="K3" s="20"/>
      <c r="L3" s="2"/>
      <c r="M3" s="2"/>
      <c r="N3" s="2"/>
      <c r="O3" s="2"/>
      <c r="P3" s="2"/>
      <c r="Q3" s="2"/>
      <c r="R3" s="2"/>
      <c r="U3" s="2"/>
      <c r="V3" s="2"/>
      <c r="W3" s="2"/>
      <c r="X3" s="2"/>
      <c r="Y3" s="2"/>
      <c r="Z3" s="2"/>
      <c r="AA3" s="2"/>
    </row>
    <row r="4" spans="1:28" ht="18" x14ac:dyDescent="0.25">
      <c r="A4" s="4"/>
      <c r="B4" s="6">
        <v>0</v>
      </c>
      <c r="C4" s="10">
        <v>0.98048780000000002</v>
      </c>
      <c r="D4" s="11">
        <v>1.0341463399999999</v>
      </c>
      <c r="E4" s="12">
        <v>0.98536584999999999</v>
      </c>
      <c r="F4" s="11">
        <v>0.98048780000000002</v>
      </c>
      <c r="G4" s="11">
        <v>1.0341463399999999</v>
      </c>
      <c r="H4" s="12">
        <v>0.98536584999999999</v>
      </c>
      <c r="I4" s="14"/>
      <c r="J4" s="14"/>
      <c r="K4" s="14"/>
      <c r="L4" s="2"/>
      <c r="M4" s="2"/>
      <c r="N4" s="2"/>
      <c r="O4" s="2"/>
      <c r="P4" s="2"/>
      <c r="Q4" s="2"/>
      <c r="R4" s="2"/>
      <c r="U4" s="2"/>
      <c r="V4" s="2"/>
      <c r="W4" s="2"/>
      <c r="X4" s="2"/>
      <c r="Y4" s="2"/>
      <c r="Z4" s="2"/>
      <c r="AA4" s="2"/>
    </row>
    <row r="5" spans="1:28" ht="18" x14ac:dyDescent="0.25">
      <c r="A5" s="4"/>
      <c r="B5" s="7">
        <v>1.5625</v>
      </c>
      <c r="C5" s="13">
        <v>11.229268299999999</v>
      </c>
      <c r="D5" s="14">
        <v>10.9365854</v>
      </c>
      <c r="E5" s="15">
        <v>12.4292683</v>
      </c>
      <c r="F5" s="14">
        <v>23.526829299999999</v>
      </c>
      <c r="G5" s="14">
        <v>24.8829268</v>
      </c>
      <c r="H5" s="15">
        <v>25.751219500000001</v>
      </c>
      <c r="I5" s="14"/>
      <c r="J5" s="14"/>
      <c r="K5" s="14"/>
      <c r="L5" s="2"/>
      <c r="M5" s="2"/>
      <c r="N5" s="2"/>
      <c r="O5" s="2"/>
      <c r="P5" s="2"/>
      <c r="Q5" s="2"/>
      <c r="R5" s="2"/>
      <c r="U5" s="2"/>
      <c r="V5" s="2"/>
      <c r="W5" s="2"/>
      <c r="X5" s="2"/>
      <c r="Y5" s="2"/>
      <c r="Z5" s="2"/>
      <c r="AA5" s="2"/>
    </row>
    <row r="6" spans="1:28" ht="18" x14ac:dyDescent="0.25">
      <c r="B6" s="7">
        <v>3.125</v>
      </c>
      <c r="C6" s="13">
        <v>19.341463399999999</v>
      </c>
      <c r="D6" s="14">
        <v>18.985365900000001</v>
      </c>
      <c r="E6" s="15">
        <v>19.3268293</v>
      </c>
      <c r="F6" s="14">
        <v>29.048780499999999</v>
      </c>
      <c r="G6" s="14">
        <v>28.443902399999999</v>
      </c>
      <c r="H6" s="15">
        <v>29.663414599999999</v>
      </c>
      <c r="I6" s="14"/>
      <c r="J6" s="14"/>
      <c r="K6" s="14"/>
    </row>
    <row r="7" spans="1:28" ht="18" x14ac:dyDescent="0.25">
      <c r="A7" s="3"/>
      <c r="B7" s="7">
        <v>6.25</v>
      </c>
      <c r="C7" s="13">
        <v>28.097560999999999</v>
      </c>
      <c r="D7" s="14">
        <v>26.258536599999999</v>
      </c>
      <c r="E7" s="15">
        <v>28.3121951</v>
      </c>
      <c r="F7" s="14">
        <v>30.102439</v>
      </c>
      <c r="G7" s="14">
        <v>31.365853699999999</v>
      </c>
      <c r="H7" s="15">
        <v>32.887804899999999</v>
      </c>
      <c r="I7" s="14"/>
      <c r="J7" s="14"/>
      <c r="K7" s="14"/>
    </row>
    <row r="8" spans="1:28" ht="18" x14ac:dyDescent="0.25">
      <c r="A8" s="4"/>
      <c r="B8" s="7">
        <v>12.5</v>
      </c>
      <c r="C8" s="13">
        <v>33.8390244</v>
      </c>
      <c r="D8" s="14">
        <v>33.531707300000001</v>
      </c>
      <c r="E8" s="15">
        <v>34.375609799999999</v>
      </c>
      <c r="F8" s="14">
        <v>31.995121999999999</v>
      </c>
      <c r="G8" s="14">
        <v>32.380487799999997</v>
      </c>
      <c r="H8" s="15">
        <v>35.985365899999998</v>
      </c>
      <c r="I8" s="14"/>
      <c r="J8" s="14"/>
      <c r="K8" s="14"/>
    </row>
    <row r="9" spans="1:28" ht="18" x14ac:dyDescent="0.25">
      <c r="A9" s="4"/>
      <c r="B9" s="7">
        <v>25</v>
      </c>
      <c r="C9" s="13">
        <v>38.497560999999997</v>
      </c>
      <c r="D9" s="14">
        <v>36.965853699999997</v>
      </c>
      <c r="E9" s="15">
        <v>40.2536585</v>
      </c>
      <c r="F9" s="14">
        <v>31.185365900000001</v>
      </c>
      <c r="G9" s="14">
        <v>32.453658500000003</v>
      </c>
      <c r="H9" s="15">
        <v>35.682926799999997</v>
      </c>
      <c r="I9" s="14"/>
      <c r="J9" s="14"/>
      <c r="K9" s="14"/>
    </row>
    <row r="10" spans="1:28" ht="18" x14ac:dyDescent="0.25">
      <c r="A10" s="4"/>
      <c r="B10" s="7">
        <v>50</v>
      </c>
      <c r="C10" s="13">
        <v>39.941463400000004</v>
      </c>
      <c r="D10" s="14">
        <v>40.590243899999997</v>
      </c>
      <c r="E10" s="15">
        <v>39.048780499999999</v>
      </c>
      <c r="F10" s="14">
        <v>33.4</v>
      </c>
      <c r="G10" s="14">
        <v>33.195121999999998</v>
      </c>
      <c r="H10" s="15">
        <v>34.692682900000001</v>
      </c>
      <c r="I10" s="14"/>
      <c r="J10" s="14"/>
      <c r="K10" s="14"/>
    </row>
    <row r="11" spans="1:28" ht="18" x14ac:dyDescent="0.25">
      <c r="B11" s="7">
        <v>100</v>
      </c>
      <c r="C11" s="13">
        <v>40.717073200000002</v>
      </c>
      <c r="D11" s="14">
        <v>41.639024399999997</v>
      </c>
      <c r="E11" s="15">
        <v>40.180487800000002</v>
      </c>
      <c r="F11" s="14">
        <v>32.356097599999998</v>
      </c>
      <c r="G11" s="14">
        <v>34.068292700000001</v>
      </c>
      <c r="H11" s="15">
        <v>35.1658537</v>
      </c>
      <c r="I11" s="14"/>
      <c r="J11" s="14"/>
      <c r="K11" s="14"/>
    </row>
    <row r="12" spans="1:28" ht="18" x14ac:dyDescent="0.25">
      <c r="B12" s="8">
        <v>200</v>
      </c>
      <c r="C12" s="16">
        <v>40.960975599999998</v>
      </c>
      <c r="D12" s="17">
        <v>41.195121999999998</v>
      </c>
      <c r="E12" s="18">
        <v>36.975609800000001</v>
      </c>
      <c r="F12" s="17">
        <v>32.7463415</v>
      </c>
      <c r="G12" s="17">
        <v>33.482926800000001</v>
      </c>
      <c r="H12" s="18">
        <v>34.302439</v>
      </c>
      <c r="I12" s="14"/>
      <c r="J12" s="14"/>
      <c r="K12" s="14"/>
    </row>
    <row r="13" spans="1:28" ht="18" x14ac:dyDescent="0.45">
      <c r="I13" s="19"/>
      <c r="J13" s="19"/>
      <c r="K13" s="19"/>
    </row>
    <row r="14" spans="1:28" ht="18" x14ac:dyDescent="0.45">
      <c r="I14" s="19"/>
      <c r="J14" s="19"/>
      <c r="K14" s="19"/>
    </row>
    <row r="15" spans="1:28" ht="18" x14ac:dyDescent="0.45">
      <c r="I15" s="19"/>
      <c r="J15" s="19"/>
      <c r="K15" s="19"/>
    </row>
    <row r="16" spans="1:28" ht="18" x14ac:dyDescent="0.25">
      <c r="B16" s="21" t="s">
        <v>21</v>
      </c>
      <c r="C16" s="51" t="s">
        <v>18</v>
      </c>
      <c r="D16" s="51"/>
      <c r="E16" s="51"/>
      <c r="F16" s="51" t="s">
        <v>12</v>
      </c>
      <c r="G16" s="51"/>
      <c r="H16" s="51"/>
      <c r="I16" s="5"/>
      <c r="J16" s="5"/>
      <c r="K16" s="5"/>
    </row>
    <row r="17" spans="2:11" x14ac:dyDescent="0.2">
      <c r="B17" s="9" t="s">
        <v>16</v>
      </c>
      <c r="C17" s="52" t="s">
        <v>8</v>
      </c>
      <c r="D17" s="53"/>
      <c r="E17" s="54"/>
      <c r="F17" s="52" t="s">
        <v>8</v>
      </c>
      <c r="G17" s="53"/>
      <c r="H17" s="54"/>
      <c r="I17" s="20"/>
      <c r="J17" s="20"/>
      <c r="K17" s="20"/>
    </row>
    <row r="18" spans="2:11" ht="18" x14ac:dyDescent="0.25">
      <c r="B18" s="6">
        <v>0</v>
      </c>
      <c r="C18" s="10">
        <v>1.02250804</v>
      </c>
      <c r="D18" s="11">
        <v>1.0466237899999999</v>
      </c>
      <c r="E18" s="12">
        <v>1.0852090000000001</v>
      </c>
      <c r="F18" s="10">
        <v>1.02250804</v>
      </c>
      <c r="G18" s="11">
        <v>1.0466237899999999</v>
      </c>
      <c r="H18" s="12">
        <v>1.0852090000000001</v>
      </c>
      <c r="I18" s="14"/>
      <c r="J18" s="14"/>
      <c r="K18" s="14"/>
    </row>
    <row r="19" spans="2:11" ht="18" x14ac:dyDescent="0.25">
      <c r="B19" s="7">
        <v>1.5625</v>
      </c>
      <c r="C19" s="13">
        <v>3.2170418000000001</v>
      </c>
      <c r="D19" s="14">
        <v>3.4630225100000001</v>
      </c>
      <c r="E19" s="15">
        <v>3.4678456600000001</v>
      </c>
      <c r="F19" s="13">
        <v>3.0819935699999998</v>
      </c>
      <c r="G19" s="14">
        <v>3.1639871400000001</v>
      </c>
      <c r="H19" s="15">
        <v>3.1205787800000002</v>
      </c>
      <c r="I19" s="14"/>
      <c r="J19" s="14"/>
      <c r="K19" s="14"/>
    </row>
    <row r="20" spans="2:11" ht="18" x14ac:dyDescent="0.25">
      <c r="B20" s="7">
        <v>3.125</v>
      </c>
      <c r="C20" s="13">
        <v>5.8022508000000004</v>
      </c>
      <c r="D20" s="14">
        <v>6.0241157599999999</v>
      </c>
      <c r="E20" s="15">
        <v>6.53536977</v>
      </c>
      <c r="F20" s="13">
        <v>4.5771704199999999</v>
      </c>
      <c r="G20" s="14">
        <v>4.6495176799999998</v>
      </c>
      <c r="H20" s="15">
        <v>4.9678456600000001</v>
      </c>
      <c r="I20" s="14"/>
      <c r="J20" s="14"/>
      <c r="K20" s="14"/>
    </row>
    <row r="21" spans="2:11" ht="18" x14ac:dyDescent="0.25">
      <c r="B21" s="7">
        <v>6.25</v>
      </c>
      <c r="C21" s="13">
        <v>11.426045</v>
      </c>
      <c r="D21" s="14">
        <v>11.956591599999999</v>
      </c>
      <c r="E21" s="15">
        <v>12.530546599999999</v>
      </c>
      <c r="F21" s="13">
        <v>6.9356913200000001</v>
      </c>
      <c r="G21" s="14">
        <v>6.96463023</v>
      </c>
      <c r="H21" s="15">
        <v>6.8585209000000003</v>
      </c>
      <c r="I21" s="14"/>
      <c r="J21" s="14"/>
      <c r="K21" s="14"/>
    </row>
    <row r="22" spans="2:11" ht="18" x14ac:dyDescent="0.25">
      <c r="B22" s="7">
        <v>12.5</v>
      </c>
      <c r="C22" s="13">
        <v>17.102893900000002</v>
      </c>
      <c r="D22" s="14">
        <v>17.604501599999999</v>
      </c>
      <c r="E22" s="15">
        <v>17.522507999999998</v>
      </c>
      <c r="F22" s="13">
        <v>8.6864951799999996</v>
      </c>
      <c r="G22" s="14">
        <v>8.4019292599999993</v>
      </c>
      <c r="H22" s="15">
        <v>8.2090032199999996</v>
      </c>
      <c r="I22" s="14"/>
      <c r="J22" s="14"/>
      <c r="K22" s="14"/>
    </row>
    <row r="23" spans="2:11" ht="18" x14ac:dyDescent="0.25">
      <c r="B23" s="7">
        <v>25</v>
      </c>
      <c r="C23" s="13">
        <v>23.324758800000001</v>
      </c>
      <c r="D23" s="14">
        <v>21.602893900000002</v>
      </c>
      <c r="E23" s="15">
        <v>23.045016100000002</v>
      </c>
      <c r="F23" s="13">
        <v>10.162379400000001</v>
      </c>
      <c r="G23" s="14">
        <v>9.9163987099999993</v>
      </c>
      <c r="H23" s="15">
        <v>9.8006430899999994</v>
      </c>
      <c r="I23" s="14"/>
      <c r="J23" s="14"/>
      <c r="K23" s="14"/>
    </row>
    <row r="24" spans="2:11" ht="18" x14ac:dyDescent="0.25">
      <c r="B24" s="7">
        <v>50</v>
      </c>
      <c r="C24" s="13">
        <v>26.445337599999998</v>
      </c>
      <c r="D24" s="14">
        <v>25.6832797</v>
      </c>
      <c r="E24" s="15">
        <v>26.276527300000001</v>
      </c>
      <c r="F24" s="13">
        <v>10.934083599999999</v>
      </c>
      <c r="G24" s="14">
        <v>10.572347300000001</v>
      </c>
      <c r="H24" s="15">
        <v>11.1318328</v>
      </c>
      <c r="I24" s="14"/>
      <c r="J24" s="14"/>
      <c r="K24" s="14"/>
    </row>
    <row r="25" spans="2:11" ht="18" x14ac:dyDescent="0.25">
      <c r="B25" s="7">
        <v>100</v>
      </c>
      <c r="C25" s="13">
        <v>28.085208999999999</v>
      </c>
      <c r="D25" s="14">
        <v>27.260450200000001</v>
      </c>
      <c r="E25" s="15">
        <v>29.411575599999999</v>
      </c>
      <c r="F25" s="13">
        <v>11.2861736</v>
      </c>
      <c r="G25" s="14">
        <v>11.3874598</v>
      </c>
      <c r="H25" s="15">
        <v>11.3006431</v>
      </c>
      <c r="I25" s="14"/>
      <c r="J25" s="14"/>
      <c r="K25" s="14"/>
    </row>
    <row r="26" spans="2:11" ht="18" x14ac:dyDescent="0.25">
      <c r="B26" s="8">
        <v>200</v>
      </c>
      <c r="C26" s="16">
        <v>29.411575599999999</v>
      </c>
      <c r="D26" s="17">
        <v>31.340835999999999</v>
      </c>
      <c r="E26" s="18">
        <v>30.969453399999999</v>
      </c>
      <c r="F26" s="16">
        <v>11.6864952</v>
      </c>
      <c r="G26" s="17">
        <v>11.691318300000001</v>
      </c>
      <c r="H26" s="18">
        <v>12</v>
      </c>
      <c r="I26" s="14"/>
      <c r="J26" s="14"/>
      <c r="K26" s="14"/>
    </row>
    <row r="27" spans="2:11" ht="18" x14ac:dyDescent="0.45">
      <c r="B27" s="19"/>
      <c r="C27" s="19"/>
      <c r="D27" s="19"/>
      <c r="E27" s="19"/>
      <c r="F27" s="19"/>
      <c r="G27" s="19"/>
      <c r="H27" s="19"/>
    </row>
    <row r="28" spans="2:11" ht="18" x14ac:dyDescent="0.45">
      <c r="B28" s="19"/>
      <c r="C28" s="19"/>
      <c r="D28" s="19"/>
      <c r="E28" s="19"/>
      <c r="F28" s="19"/>
      <c r="G28" s="19"/>
      <c r="H28" s="19"/>
    </row>
  </sheetData>
  <mergeCells count="8">
    <mergeCell ref="C17:E17"/>
    <mergeCell ref="F17:H17"/>
    <mergeCell ref="C2:E2"/>
    <mergeCell ref="F2:H2"/>
    <mergeCell ref="C3:E3"/>
    <mergeCell ref="F3:H3"/>
    <mergeCell ref="C16:E16"/>
    <mergeCell ref="F16:H16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 Fig. 1b </vt:lpstr>
      <vt:lpstr> Fig. 3d</vt:lpstr>
      <vt:lpstr> Fig. 3e</vt:lpstr>
      <vt:lpstr>Fig. 3f</vt:lpstr>
      <vt:lpstr> Fig. 4c </vt:lpstr>
      <vt:lpstr>Fig. 4d</vt:lpstr>
      <vt:lpstr> Fig. 4e</vt:lpstr>
      <vt:lpstr>Fig. 4f</vt:lpstr>
      <vt:lpstr> Fig. 5c</vt:lpstr>
      <vt:lpstr>Fig. 5d</vt:lpstr>
      <vt:lpstr> Fig. 5e</vt:lpstr>
      <vt:lpstr>Supplementary Fig. 1</vt:lpstr>
      <vt:lpstr>Supplementary  Fig.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Miyakawa</dc:creator>
  <cp:lastModifiedBy>Miyakawa</cp:lastModifiedBy>
  <dcterms:created xsi:type="dcterms:W3CDTF">2020-08-13T04:35:55Z</dcterms:created>
  <dcterms:modified xsi:type="dcterms:W3CDTF">2020-08-22T01:45:23Z</dcterms:modified>
</cp:coreProperties>
</file>