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ieu/Desktop/version revisé article/last nat comm august/modifié/"/>
    </mc:Choice>
  </mc:AlternateContent>
  <xr:revisionPtr revIDLastSave="0" documentId="13_ncr:1_{C86CA1F5-D989-3149-99B1-3DD951B90E0F}" xr6:coauthVersionLast="45" xr6:coauthVersionMax="45" xr10:uidLastSave="{00000000-0000-0000-0000-000000000000}"/>
  <bookViews>
    <workbookView xWindow="0" yWindow="460" windowWidth="38400" windowHeight="20320" activeTab="12" xr2:uid="{191EF484-7752-2446-B619-730D949E47E2}"/>
  </bookViews>
  <sheets>
    <sheet name="Fig 4F EDL" sheetId="1" r:id="rId1"/>
    <sheet name="Fig 4F Sol" sheetId="4" r:id="rId2"/>
    <sheet name="Fig 4G EDL" sheetId="2" r:id="rId3"/>
    <sheet name="Fig 4G Sol" sheetId="3" r:id="rId4"/>
    <sheet name="Fig 5F " sheetId="5" r:id="rId5"/>
    <sheet name="Fig 5H " sheetId="6" r:id="rId6"/>
    <sheet name="Fig 6C" sheetId="7" r:id="rId7"/>
    <sheet name="Fig 6D " sheetId="8" r:id="rId8"/>
    <sheet name="Fig 6F" sheetId="9" r:id="rId9"/>
    <sheet name="Fig 6G" sheetId="10" r:id="rId10"/>
    <sheet name="Fig7 D" sheetId="11" r:id="rId11"/>
    <sheet name="Fig 7E" sheetId="12" r:id="rId12"/>
    <sheet name="Fig 7F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5" i="10" l="1"/>
  <c r="K5" i="10"/>
  <c r="I5" i="10"/>
  <c r="J10" i="9"/>
  <c r="I10" i="9"/>
  <c r="H10" i="9"/>
  <c r="B17" i="9"/>
  <c r="D16" i="9"/>
  <c r="C16" i="9"/>
  <c r="B16" i="9"/>
  <c r="D15" i="9"/>
  <c r="C15" i="9"/>
  <c r="B15" i="9"/>
  <c r="D14" i="9"/>
  <c r="C14" i="9"/>
  <c r="B14" i="9"/>
  <c r="C10" i="9"/>
  <c r="B6" i="9"/>
  <c r="D5" i="9"/>
  <c r="C5" i="9"/>
  <c r="B5" i="9"/>
  <c r="D4" i="9"/>
  <c r="C4" i="9"/>
  <c r="B4" i="9"/>
  <c r="D3" i="9"/>
  <c r="D10" i="9" s="1"/>
  <c r="C3" i="9"/>
  <c r="B3" i="9"/>
  <c r="B10" i="9" s="1"/>
  <c r="P34" i="7" l="1"/>
  <c r="N34" i="7"/>
  <c r="O34" i="7"/>
  <c r="O10" i="7"/>
  <c r="N10" i="7"/>
  <c r="H45" i="7"/>
  <c r="I45" i="7"/>
  <c r="J45" i="7"/>
  <c r="I43" i="7"/>
  <c r="J42" i="7"/>
  <c r="I42" i="7"/>
  <c r="H42" i="7"/>
  <c r="J41" i="7"/>
  <c r="H41" i="7"/>
  <c r="J40" i="7"/>
  <c r="I40" i="7"/>
  <c r="H40" i="7"/>
  <c r="J39" i="7"/>
  <c r="I39" i="7"/>
  <c r="H39" i="7"/>
  <c r="J34" i="7"/>
  <c r="I34" i="7"/>
  <c r="H34" i="7"/>
  <c r="D10" i="7"/>
  <c r="C10" i="7"/>
  <c r="B10" i="7"/>
  <c r="J33" i="7"/>
  <c r="I33" i="7"/>
  <c r="H33" i="7"/>
  <c r="I31" i="7"/>
  <c r="J30" i="7"/>
  <c r="I30" i="7"/>
  <c r="H30" i="7"/>
  <c r="J29" i="7"/>
  <c r="H29" i="7"/>
  <c r="J28" i="7"/>
  <c r="I28" i="7"/>
  <c r="H28" i="7"/>
  <c r="J27" i="7"/>
  <c r="I27" i="7"/>
  <c r="H27" i="7"/>
  <c r="B16" i="7"/>
  <c r="D15" i="7"/>
  <c r="B15" i="7"/>
  <c r="D14" i="7"/>
  <c r="B14" i="7"/>
  <c r="B5" i="7"/>
  <c r="D4" i="7"/>
  <c r="B4" i="7"/>
  <c r="B3" i="7"/>
  <c r="H6" i="7"/>
  <c r="H17" i="7"/>
  <c r="J5" i="7"/>
  <c r="I5" i="7"/>
  <c r="H5" i="7"/>
  <c r="J16" i="7"/>
  <c r="I16" i="7"/>
  <c r="H16" i="7"/>
  <c r="J4" i="7"/>
  <c r="I4" i="7"/>
  <c r="H4" i="7"/>
  <c r="J15" i="7"/>
  <c r="I15" i="7"/>
  <c r="H15" i="7"/>
  <c r="J3" i="7"/>
  <c r="J10" i="7" s="1"/>
  <c r="I3" i="7"/>
  <c r="I10" i="7" s="1"/>
  <c r="H3" i="7"/>
  <c r="H10" i="7" s="1"/>
  <c r="J14" i="7"/>
  <c r="I14" i="7"/>
  <c r="H14" i="7"/>
</calcChain>
</file>

<file path=xl/sharedStrings.xml><?xml version="1.0" encoding="utf-8"?>
<sst xmlns="http://schemas.openxmlformats.org/spreadsheetml/2006/main" count="500" uniqueCount="107">
  <si>
    <t>fiber number</t>
  </si>
  <si>
    <t xml:space="preserve"> % negatif nuclei</t>
  </si>
  <si>
    <t xml:space="preserve"> % MYH4 nuclei</t>
  </si>
  <si>
    <t>% MYH4+1 nuclei</t>
  </si>
  <si>
    <t>% Myh1 nuclei</t>
  </si>
  <si>
    <t xml:space="preserve"> % Myh1+2 nuclei</t>
  </si>
  <si>
    <t>% Myh2 nuclei</t>
  </si>
  <si>
    <t>% Myh4+1+2 nuclei</t>
  </si>
  <si>
    <t>mouse 1 WT</t>
  </si>
  <si>
    <t>mouse 2 WT</t>
  </si>
  <si>
    <t>mouse 3 WT</t>
  </si>
  <si>
    <t>Average</t>
  </si>
  <si>
    <t>Average WT</t>
  </si>
  <si>
    <t>mouse 1 denerv</t>
  </si>
  <si>
    <t>mouse 2 Den</t>
  </si>
  <si>
    <t>mouse 3 Den</t>
  </si>
  <si>
    <t>Average denerv</t>
  </si>
  <si>
    <t>1 week denervation</t>
  </si>
  <si>
    <t>Slow Myh7 (fast Myh negative fibers ) were not included in the analysis</t>
  </si>
  <si>
    <t>Mouse 1 WT</t>
  </si>
  <si>
    <t>Mouse 2 WT</t>
  </si>
  <si>
    <t>Mouse 3 WT</t>
  </si>
  <si>
    <t>Mouse 1 Den</t>
  </si>
  <si>
    <t>Mouse 2 Den</t>
  </si>
  <si>
    <t>Mouse 3 Den</t>
  </si>
  <si>
    <t xml:space="preserve"> % one MYH monoallelic</t>
  </si>
  <si>
    <t>% one MYH biallelic</t>
  </si>
  <si>
    <t>% two MYH same allele</t>
  </si>
  <si>
    <t xml:space="preserve"> % two MYH different allele</t>
  </si>
  <si>
    <t xml:space="preserve">% three MYH </t>
  </si>
  <si>
    <t>Average den</t>
  </si>
  <si>
    <t xml:space="preserve"> % nuclei Myh4+AldoA</t>
  </si>
  <si>
    <t xml:space="preserve"> % nuclei Myh4 alone</t>
  </si>
  <si>
    <t xml:space="preserve"> % nuclei AldoA alone</t>
  </si>
  <si>
    <t xml:space="preserve"> % nuclei Myh2+Idh2</t>
  </si>
  <si>
    <t xml:space="preserve"> % nuclei Myh2 alone</t>
  </si>
  <si>
    <t xml:space="preserve"> % nuclei Idh2 alone</t>
  </si>
  <si>
    <t xml:space="preserve">total </t>
  </si>
  <si>
    <t>Mouse WT 1</t>
  </si>
  <si>
    <t xml:space="preserve">Mouse 1 WT </t>
  </si>
  <si>
    <t xml:space="preserve">Mouse 2 WT </t>
  </si>
  <si>
    <t xml:space="preserve">Mouse 3 WT </t>
  </si>
  <si>
    <t>Myh 4</t>
  </si>
  <si>
    <t>Myh 4+1</t>
  </si>
  <si>
    <t>Myh 1</t>
  </si>
  <si>
    <t>Myh 1+2</t>
  </si>
  <si>
    <t>Myh 2</t>
  </si>
  <si>
    <t>Myh 7</t>
  </si>
  <si>
    <t>total number</t>
  </si>
  <si>
    <t>Number of fiber in EDL WT</t>
  </si>
  <si>
    <t>% of fiber type in EDL WT</t>
  </si>
  <si>
    <t>Number of fiber in Quadriceps WT</t>
  </si>
  <si>
    <t>fibre type</t>
  </si>
  <si>
    <t>% of fiber in Quadriceps WT</t>
  </si>
  <si>
    <t>EDL1 denerv</t>
  </si>
  <si>
    <t>EDL2 denerv</t>
  </si>
  <si>
    <t>EDL3 denerv</t>
  </si>
  <si>
    <t>Number of fiber in EDL 1 week denervation</t>
  </si>
  <si>
    <t>Myh 4+1+2</t>
  </si>
  <si>
    <t xml:space="preserve">Mouse 1 den </t>
  </si>
  <si>
    <t xml:space="preserve">Mouse 2 den </t>
  </si>
  <si>
    <t>Mouse 3 den</t>
  </si>
  <si>
    <t>% of fiber in EDL 1 week denervation</t>
  </si>
  <si>
    <t>Number of fiber in Sol WT</t>
  </si>
  <si>
    <t>% of fiber type in SOl WT</t>
  </si>
  <si>
    <t>Number of fiber in sol 1 week denervation</t>
  </si>
  <si>
    <t>Pure</t>
  </si>
  <si>
    <t>Hybride</t>
  </si>
  <si>
    <t>% of hybrid fiber in Quadriceps WT</t>
  </si>
  <si>
    <t>Hybrid</t>
  </si>
  <si>
    <t>% of hybrid fiber in EDL WT</t>
  </si>
  <si>
    <t>Same number of fiber type than 6C</t>
  </si>
  <si>
    <t>% of hybrid fiber in EDL denerv 1 week</t>
  </si>
  <si>
    <t>% of hybrid fiber in Sol WT</t>
  </si>
  <si>
    <t>% of hybrid fiber in Sol denervation 1 week</t>
  </si>
  <si>
    <t>Total</t>
  </si>
  <si>
    <t>Number of hybrid fiber in Quadriceps WT</t>
  </si>
  <si>
    <t>Number of hybrid fiber in EDL WT</t>
  </si>
  <si>
    <t>Number of hybrid fiber in EDL denerv 1week</t>
  </si>
  <si>
    <t>Number of hybrid fiber in Soleus WT</t>
  </si>
  <si>
    <t>Mouse 1 dene</t>
  </si>
  <si>
    <t>Mouse 2 dene</t>
  </si>
  <si>
    <t>Mouse 3 dene</t>
  </si>
  <si>
    <t>% of fiber type in EDL in Six1 lox/lox HSA cre mutant</t>
  </si>
  <si>
    <t>Number of fiber in EDL Six1 lox/lox HSAcre mutant</t>
  </si>
  <si>
    <t>Mouse 1 Mut</t>
  </si>
  <si>
    <t>Mouse 2 Mut</t>
  </si>
  <si>
    <t>Mouse 3 Mut</t>
  </si>
  <si>
    <t>P2</t>
  </si>
  <si>
    <t>P5</t>
  </si>
  <si>
    <t>nuclei 1 Myh</t>
  </si>
  <si>
    <t>nuclei 2 MYH</t>
  </si>
  <si>
    <t>nuclei 3 MYH</t>
  </si>
  <si>
    <t>Number of nuclei expressing 1, 2 or 3 Myh at E15</t>
  </si>
  <si>
    <t>Number of nuclei expressing 1, 2 or 3 Myh at E18</t>
  </si>
  <si>
    <t>Number of nuclei expressing 1, 2 or 3 Myh at P2</t>
  </si>
  <si>
    <t>Number of nuclei expressing 1, 2 or 3 Myh at P5</t>
  </si>
  <si>
    <t xml:space="preserve">Total </t>
  </si>
  <si>
    <t>Percentage of nuclei expressing 1, 2 or 3 Myh at E18</t>
  </si>
  <si>
    <t>Percentage of nuclei expressing 1, 2 or 3 Myh at E15</t>
  </si>
  <si>
    <t>Percentage of nuclei expressing 1, 2 or 3 Myh at P2</t>
  </si>
  <si>
    <t>Percentage of nuclei expressing 1, 2 or 3 Myh at P5</t>
  </si>
  <si>
    <t>mono allelic</t>
  </si>
  <si>
    <t>bi allelic</t>
  </si>
  <si>
    <t>% of coordinated nuclei</t>
  </si>
  <si>
    <t>WT EDL adult</t>
  </si>
  <si>
    <t>WT Soleus adult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</si>
</sst>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8" formatCode="0.0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2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164" fontId="0" fillId="0" borderId="0" xfId="0" applyNumberFormat="1" applyFill="1" applyBorder="1"/>
    <xf numFmtId="0" fontId="0" fillId="0" borderId="0" xfId="0" applyFill="1" applyBorder="1" applyAlignment="1">
      <alignment horizontal="left"/>
    </xf>
    <xf numFmtId="0" fontId="1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Border="1"/>
    <xf numFmtId="0" fontId="0" fillId="0" borderId="1" xfId="0" applyBorder="1"/>
    <xf numFmtId="0" fontId="0" fillId="0" borderId="0" xfId="0" applyBorder="1"/>
    <xf numFmtId="0" fontId="3" fillId="0" borderId="0" xfId="0" applyFont="1"/>
    <xf numFmtId="168" fontId="1" fillId="0" borderId="0" xfId="0" applyNumberFormat="1" applyFont="1"/>
    <xf numFmtId="0" fontId="2" fillId="0" borderId="0" xfId="0" applyFont="1" applyBorder="1"/>
    <xf numFmtId="168" fontId="1" fillId="0" borderId="1" xfId="0" applyNumberFormat="1" applyFont="1" applyBorder="1"/>
    <xf numFmtId="0" fontId="2" fillId="0" borderId="2" xfId="0" applyFont="1" applyBorder="1"/>
    <xf numFmtId="0" fontId="0" fillId="0" borderId="4" xfId="0" applyBorder="1"/>
    <xf numFmtId="1" fontId="0" fillId="0" borderId="0" xfId="0" applyNumberFormat="1"/>
    <xf numFmtId="2" fontId="0" fillId="0" borderId="0" xfId="0" applyNumberFormat="1"/>
    <xf numFmtId="1" fontId="0" fillId="0" borderId="0" xfId="0" applyNumberFormat="1" applyFill="1" applyAlignment="1">
      <alignment horizontal="right"/>
    </xf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  <xf numFmtId="1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Fill="1" applyBorder="1" applyAlignment="1">
      <alignment horizontal="right"/>
    </xf>
    <xf numFmtId="0" fontId="0" fillId="0" borderId="1" xfId="0" applyFill="1" applyBorder="1"/>
    <xf numFmtId="164" fontId="0" fillId="0" borderId="1" xfId="0" applyNumberFormat="1" applyBorder="1"/>
    <xf numFmtId="1" fontId="0" fillId="0" borderId="5" xfId="0" applyNumberFormat="1" applyFill="1" applyBorder="1"/>
    <xf numFmtId="1" fontId="0" fillId="0" borderId="2" xfId="0" applyNumberFormat="1" applyFill="1" applyBorder="1" applyAlignment="1">
      <alignment horizontal="right"/>
    </xf>
    <xf numFmtId="164" fontId="0" fillId="0" borderId="2" xfId="0" applyNumberFormat="1" applyBorder="1"/>
    <xf numFmtId="1" fontId="0" fillId="0" borderId="1" xfId="0" applyNumberFormat="1" applyFill="1" applyBorder="1"/>
    <xf numFmtId="1" fontId="0" fillId="0" borderId="3" xfId="0" applyNumberFormat="1" applyFill="1" applyBorder="1"/>
    <xf numFmtId="1" fontId="0" fillId="0" borderId="0" xfId="0" applyNumberFormat="1" applyFill="1" applyBorder="1"/>
    <xf numFmtId="2" fontId="0" fillId="0" borderId="0" xfId="0" applyNumberFormat="1" applyBorder="1"/>
    <xf numFmtId="1" fontId="0" fillId="0" borderId="0" xfId="0" applyNumberFormat="1" applyBorder="1"/>
    <xf numFmtId="164" fontId="0" fillId="0" borderId="0" xfId="0" applyNumberFormat="1" applyBorder="1"/>
    <xf numFmtId="1" fontId="0" fillId="0" borderId="0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ECBD4-0EBE-864C-B91A-B0E63441F1BA}">
  <dimension ref="A1:T141"/>
  <sheetViews>
    <sheetView topLeftCell="A90" workbookViewId="0">
      <selection activeCell="B1" sqref="B1"/>
    </sheetView>
  </sheetViews>
  <sheetFormatPr baseColWidth="10" defaultRowHeight="16" x14ac:dyDescent="0.2"/>
  <cols>
    <col min="1" max="1" width="10.83203125" style="2"/>
    <col min="2" max="2" width="12.5" style="2" customWidth="1"/>
    <col min="3" max="3" width="10.83203125" style="2"/>
    <col min="4" max="4" width="12" style="2" customWidth="1"/>
    <col min="5" max="5" width="15.1640625" style="2" customWidth="1"/>
    <col min="6" max="6" width="14.6640625" style="2" customWidth="1"/>
    <col min="7" max="7" width="15.6640625" style="2" customWidth="1"/>
    <col min="8" max="8" width="13.33203125" style="2" customWidth="1"/>
    <col min="9" max="9" width="15.5" style="2" customWidth="1"/>
    <col min="10" max="10" width="13.1640625" style="2" customWidth="1"/>
    <col min="11" max="11" width="17.33203125" style="2" customWidth="1"/>
    <col min="12" max="16384" width="10.83203125" style="2"/>
  </cols>
  <sheetData>
    <row r="1" spans="1:20" x14ac:dyDescent="0.2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x14ac:dyDescent="0.2">
      <c r="A2" s="6" t="s">
        <v>8</v>
      </c>
      <c r="B2" s="8">
        <v>1</v>
      </c>
      <c r="C2" s="8">
        <v>5.9523809523809517</v>
      </c>
      <c r="D2" s="8">
        <v>94.047619047619051</v>
      </c>
      <c r="E2" s="8">
        <v>0</v>
      </c>
      <c r="F2" s="8">
        <v>0</v>
      </c>
      <c r="G2" s="8">
        <v>0</v>
      </c>
      <c r="H2" s="8">
        <v>0</v>
      </c>
      <c r="I2" s="10">
        <v>0</v>
      </c>
      <c r="L2" s="1"/>
      <c r="M2" s="1"/>
      <c r="N2" s="1"/>
      <c r="O2" s="1"/>
      <c r="P2" s="1"/>
      <c r="Q2" s="1"/>
      <c r="R2" s="1"/>
      <c r="T2" s="3"/>
    </row>
    <row r="3" spans="1:20" x14ac:dyDescent="0.2">
      <c r="B3" s="8">
        <v>2</v>
      </c>
      <c r="C3" s="8">
        <v>7.5268817204301079</v>
      </c>
      <c r="D3" s="8">
        <v>90.322580645161281</v>
      </c>
      <c r="E3" s="8">
        <v>1.0752688172043012</v>
      </c>
      <c r="F3" s="8">
        <v>1.0752688172043012</v>
      </c>
      <c r="G3" s="8">
        <v>0</v>
      </c>
      <c r="H3" s="8">
        <v>0</v>
      </c>
      <c r="I3" s="10">
        <v>0</v>
      </c>
      <c r="L3" s="4"/>
      <c r="M3" s="4"/>
      <c r="N3" s="4"/>
      <c r="O3" s="4"/>
      <c r="P3" s="4"/>
      <c r="Q3" s="4"/>
      <c r="T3" s="3"/>
    </row>
    <row r="4" spans="1:20" x14ac:dyDescent="0.2">
      <c r="B4" s="8">
        <v>3</v>
      </c>
      <c r="C4" s="8">
        <v>4.395604395604396</v>
      </c>
      <c r="D4" s="8">
        <v>95.604395604395606</v>
      </c>
      <c r="E4" s="8">
        <v>0</v>
      </c>
      <c r="F4" s="8">
        <v>0</v>
      </c>
      <c r="G4" s="8">
        <v>0</v>
      </c>
      <c r="H4" s="8">
        <v>0</v>
      </c>
      <c r="I4" s="10">
        <v>0</v>
      </c>
      <c r="L4" s="4"/>
      <c r="M4" s="4"/>
      <c r="N4" s="4"/>
      <c r="O4" s="4"/>
      <c r="P4" s="4"/>
      <c r="Q4" s="4"/>
      <c r="T4" s="3"/>
    </row>
    <row r="5" spans="1:20" x14ac:dyDescent="0.2">
      <c r="B5" s="8">
        <v>4</v>
      </c>
      <c r="C5" s="8">
        <v>7.8431372549019605</v>
      </c>
      <c r="D5" s="8">
        <v>92.156862745098039</v>
      </c>
      <c r="E5" s="8">
        <v>0</v>
      </c>
      <c r="F5" s="8">
        <v>0</v>
      </c>
      <c r="G5" s="8">
        <v>0</v>
      </c>
      <c r="H5" s="8">
        <v>0</v>
      </c>
      <c r="I5" s="10">
        <v>0</v>
      </c>
      <c r="L5" s="4"/>
      <c r="M5" s="4"/>
      <c r="N5" s="4"/>
      <c r="O5" s="4"/>
      <c r="P5" s="4"/>
      <c r="Q5" s="4"/>
      <c r="T5" s="3"/>
    </row>
    <row r="6" spans="1:20" x14ac:dyDescent="0.2">
      <c r="B6" s="8">
        <v>5</v>
      </c>
      <c r="C6" s="8">
        <v>9.4594594594594597</v>
      </c>
      <c r="D6" s="8">
        <v>90.540540540540547</v>
      </c>
      <c r="E6" s="8">
        <v>0</v>
      </c>
      <c r="F6" s="8">
        <v>0</v>
      </c>
      <c r="G6" s="8">
        <v>0</v>
      </c>
      <c r="H6" s="8">
        <v>0</v>
      </c>
      <c r="I6" s="10">
        <v>0</v>
      </c>
      <c r="L6" s="4"/>
      <c r="M6" s="4"/>
      <c r="N6" s="4"/>
      <c r="O6" s="4"/>
      <c r="P6" s="4"/>
      <c r="Q6" s="4"/>
      <c r="T6" s="3"/>
    </row>
    <row r="7" spans="1:20" x14ac:dyDescent="0.2">
      <c r="B7" s="8">
        <v>6</v>
      </c>
      <c r="C7" s="8">
        <v>21.12676056338028</v>
      </c>
      <c r="D7" s="8">
        <v>36.619718309859159</v>
      </c>
      <c r="E7" s="8">
        <v>25.35211267605634</v>
      </c>
      <c r="F7" s="8">
        <v>16.901408450704228</v>
      </c>
      <c r="G7" s="8">
        <v>0</v>
      </c>
      <c r="H7" s="8">
        <v>0</v>
      </c>
      <c r="I7" s="10">
        <v>0</v>
      </c>
      <c r="L7" s="4"/>
      <c r="M7" s="4"/>
      <c r="N7" s="4"/>
      <c r="O7" s="4"/>
      <c r="P7" s="4"/>
      <c r="Q7" s="4"/>
      <c r="T7" s="3"/>
    </row>
    <row r="8" spans="1:20" x14ac:dyDescent="0.2">
      <c r="B8" s="8">
        <v>7</v>
      </c>
      <c r="C8" s="8">
        <v>11.111111111111111</v>
      </c>
      <c r="D8" s="8">
        <v>88.888888888888886</v>
      </c>
      <c r="E8" s="8">
        <v>0</v>
      </c>
      <c r="F8" s="8">
        <v>0</v>
      </c>
      <c r="G8" s="8">
        <v>0</v>
      </c>
      <c r="H8" s="8">
        <v>0</v>
      </c>
      <c r="I8" s="10">
        <v>0</v>
      </c>
      <c r="L8" s="4"/>
      <c r="M8" s="4"/>
      <c r="N8" s="4"/>
      <c r="O8" s="4"/>
      <c r="P8" s="4"/>
      <c r="Q8" s="4"/>
      <c r="T8" s="3"/>
    </row>
    <row r="9" spans="1:20" x14ac:dyDescent="0.2">
      <c r="B9" s="8">
        <v>8</v>
      </c>
      <c r="C9" s="8">
        <v>18.75</v>
      </c>
      <c r="D9" s="8">
        <v>81.25</v>
      </c>
      <c r="E9" s="8">
        <v>0</v>
      </c>
      <c r="F9" s="8">
        <v>0</v>
      </c>
      <c r="G9" s="8">
        <v>0</v>
      </c>
      <c r="H9" s="8">
        <v>0</v>
      </c>
      <c r="I9" s="10">
        <v>0</v>
      </c>
      <c r="L9" s="4"/>
      <c r="M9" s="4"/>
      <c r="N9" s="4"/>
      <c r="O9" s="4"/>
      <c r="P9" s="4"/>
      <c r="Q9" s="4"/>
      <c r="T9" s="3"/>
    </row>
    <row r="10" spans="1:20" x14ac:dyDescent="0.2">
      <c r="B10" s="8">
        <v>9</v>
      </c>
      <c r="C10" s="8">
        <v>16.666666666666664</v>
      </c>
      <c r="D10" s="8">
        <v>83.333333333333329</v>
      </c>
      <c r="E10" s="8">
        <v>0</v>
      </c>
      <c r="F10" s="8">
        <v>0</v>
      </c>
      <c r="G10" s="8">
        <v>0</v>
      </c>
      <c r="H10" s="8">
        <v>0</v>
      </c>
      <c r="I10" s="10">
        <v>0</v>
      </c>
      <c r="L10" s="4"/>
      <c r="M10" s="4"/>
      <c r="N10" s="4"/>
      <c r="O10" s="4"/>
      <c r="P10" s="4"/>
      <c r="Q10" s="4"/>
      <c r="T10" s="3"/>
    </row>
    <row r="11" spans="1:20" x14ac:dyDescent="0.2">
      <c r="B11" s="8">
        <v>10</v>
      </c>
      <c r="C11" s="8">
        <v>9.375</v>
      </c>
      <c r="D11" s="8">
        <v>89.0625</v>
      </c>
      <c r="E11" s="8">
        <v>1.5625</v>
      </c>
      <c r="F11" s="8">
        <v>0</v>
      </c>
      <c r="G11" s="8">
        <v>0</v>
      </c>
      <c r="H11" s="8">
        <v>0</v>
      </c>
      <c r="I11" s="10">
        <v>0</v>
      </c>
      <c r="L11" s="4"/>
      <c r="M11" s="4"/>
      <c r="N11" s="4"/>
      <c r="O11" s="4"/>
      <c r="P11" s="4"/>
      <c r="Q11" s="4"/>
      <c r="T11" s="3"/>
    </row>
    <row r="12" spans="1:20" x14ac:dyDescent="0.2">
      <c r="B12" s="8">
        <v>11</v>
      </c>
      <c r="C12" s="8">
        <v>2.8571428571428572</v>
      </c>
      <c r="D12" s="8">
        <v>97.142857142857139</v>
      </c>
      <c r="E12" s="8">
        <v>0</v>
      </c>
      <c r="F12" s="8">
        <v>0</v>
      </c>
      <c r="G12" s="8">
        <v>0</v>
      </c>
      <c r="H12" s="8">
        <v>0</v>
      </c>
      <c r="I12" s="10">
        <v>0</v>
      </c>
      <c r="L12" s="4"/>
      <c r="M12" s="4"/>
      <c r="N12" s="4"/>
      <c r="O12" s="4"/>
      <c r="P12" s="4"/>
      <c r="Q12" s="4"/>
      <c r="T12" s="3"/>
    </row>
    <row r="13" spans="1:20" x14ac:dyDescent="0.2">
      <c r="B13" s="8">
        <v>12</v>
      </c>
      <c r="C13" s="8">
        <v>2.3809523809523809</v>
      </c>
      <c r="D13" s="8">
        <v>97.61904761904762</v>
      </c>
      <c r="E13" s="8">
        <v>0</v>
      </c>
      <c r="F13" s="8">
        <v>0</v>
      </c>
      <c r="G13" s="8">
        <v>0</v>
      </c>
      <c r="H13" s="8">
        <v>0</v>
      </c>
      <c r="I13" s="10">
        <v>0</v>
      </c>
      <c r="L13" s="4"/>
      <c r="M13" s="4"/>
      <c r="N13" s="4"/>
      <c r="O13" s="4"/>
      <c r="P13" s="4"/>
      <c r="Q13" s="4"/>
      <c r="T13" s="3"/>
    </row>
    <row r="14" spans="1:20" x14ac:dyDescent="0.2">
      <c r="B14" s="8">
        <v>13</v>
      </c>
      <c r="C14" s="8">
        <v>2.9411764705882351</v>
      </c>
      <c r="D14" s="8">
        <v>97.058823529411768</v>
      </c>
      <c r="E14" s="8">
        <v>0</v>
      </c>
      <c r="F14" s="8">
        <v>0</v>
      </c>
      <c r="G14" s="8">
        <v>0</v>
      </c>
      <c r="H14" s="8">
        <v>0</v>
      </c>
      <c r="I14" s="10">
        <v>0</v>
      </c>
      <c r="L14" s="4"/>
      <c r="M14" s="4"/>
      <c r="N14" s="4"/>
      <c r="O14" s="4"/>
      <c r="P14" s="4"/>
      <c r="Q14" s="4"/>
      <c r="T14" s="3"/>
    </row>
    <row r="15" spans="1:20" x14ac:dyDescent="0.2">
      <c r="B15" s="8">
        <v>14</v>
      </c>
      <c r="C15" s="8">
        <v>0</v>
      </c>
      <c r="D15" s="8">
        <v>100</v>
      </c>
      <c r="E15" s="8">
        <v>0</v>
      </c>
      <c r="F15" s="8">
        <v>0</v>
      </c>
      <c r="G15" s="8">
        <v>0</v>
      </c>
      <c r="H15" s="8">
        <v>0</v>
      </c>
      <c r="I15" s="10">
        <v>0</v>
      </c>
      <c r="L15" s="4"/>
      <c r="M15" s="4"/>
      <c r="N15" s="4"/>
      <c r="O15" s="4"/>
      <c r="P15" s="4"/>
      <c r="Q15" s="4"/>
      <c r="T15" s="3"/>
    </row>
    <row r="16" spans="1:20" x14ac:dyDescent="0.2">
      <c r="B16" s="8">
        <v>15</v>
      </c>
      <c r="C16" s="8">
        <v>10.714285714285714</v>
      </c>
      <c r="D16" s="8">
        <v>89.285714285714278</v>
      </c>
      <c r="E16" s="8">
        <v>0</v>
      </c>
      <c r="F16" s="8">
        <v>0</v>
      </c>
      <c r="G16" s="8">
        <v>0</v>
      </c>
      <c r="H16" s="8">
        <v>0</v>
      </c>
      <c r="I16" s="10">
        <v>0</v>
      </c>
      <c r="L16" s="4"/>
      <c r="M16" s="4"/>
      <c r="N16" s="4"/>
      <c r="O16" s="4"/>
      <c r="P16" s="4"/>
      <c r="Q16" s="4"/>
      <c r="T16" s="3"/>
    </row>
    <row r="17" spans="1:20" x14ac:dyDescent="0.2">
      <c r="B17" s="8">
        <v>16</v>
      </c>
      <c r="C17" s="8">
        <v>5.4054054054054053</v>
      </c>
      <c r="D17" s="8">
        <v>94.594594594594597</v>
      </c>
      <c r="E17" s="8">
        <v>0</v>
      </c>
      <c r="F17" s="8">
        <v>0</v>
      </c>
      <c r="G17" s="8">
        <v>0</v>
      </c>
      <c r="H17" s="8">
        <v>0</v>
      </c>
      <c r="I17" s="10">
        <v>0</v>
      </c>
      <c r="L17" s="4"/>
      <c r="M17" s="4"/>
      <c r="N17" s="4"/>
      <c r="O17" s="4"/>
      <c r="P17" s="4"/>
      <c r="Q17" s="4"/>
      <c r="T17" s="3"/>
    </row>
    <row r="18" spans="1:20" x14ac:dyDescent="0.2">
      <c r="B18" s="8">
        <v>17</v>
      </c>
      <c r="C18" s="8">
        <v>6.8181818181818175</v>
      </c>
      <c r="D18" s="8">
        <v>93.181818181818187</v>
      </c>
      <c r="E18" s="8">
        <v>0</v>
      </c>
      <c r="F18" s="8">
        <v>0</v>
      </c>
      <c r="G18" s="8">
        <v>0</v>
      </c>
      <c r="H18" s="8">
        <v>0</v>
      </c>
      <c r="I18" s="10">
        <v>0</v>
      </c>
      <c r="L18" s="4"/>
      <c r="M18" s="4"/>
      <c r="N18" s="4"/>
      <c r="O18" s="4"/>
      <c r="P18" s="4"/>
      <c r="Q18" s="4"/>
      <c r="T18" s="3"/>
    </row>
    <row r="19" spans="1:20" x14ac:dyDescent="0.2">
      <c r="B19" s="8">
        <v>18</v>
      </c>
      <c r="C19" s="8">
        <v>9.3023255813953494</v>
      </c>
      <c r="D19" s="8">
        <v>90.697674418604649</v>
      </c>
      <c r="E19" s="8">
        <v>0</v>
      </c>
      <c r="F19" s="8">
        <v>0</v>
      </c>
      <c r="G19" s="8">
        <v>0</v>
      </c>
      <c r="H19" s="8">
        <v>0</v>
      </c>
      <c r="I19" s="10">
        <v>0</v>
      </c>
      <c r="L19" s="4"/>
      <c r="M19" s="4"/>
      <c r="N19" s="4"/>
      <c r="O19" s="4"/>
      <c r="P19" s="4"/>
      <c r="Q19" s="4"/>
      <c r="T19" s="3"/>
    </row>
    <row r="20" spans="1:20" x14ac:dyDescent="0.2">
      <c r="B20" s="8">
        <v>19</v>
      </c>
      <c r="C20" s="8">
        <v>5.7692307692307692</v>
      </c>
      <c r="D20" s="8">
        <v>94.230769230769226</v>
      </c>
      <c r="E20" s="8">
        <v>0</v>
      </c>
      <c r="F20" s="8">
        <v>0</v>
      </c>
      <c r="G20" s="8">
        <v>0</v>
      </c>
      <c r="H20" s="8">
        <v>0</v>
      </c>
      <c r="I20" s="10">
        <v>0</v>
      </c>
      <c r="L20" s="4"/>
      <c r="M20" s="4"/>
      <c r="N20" s="4"/>
      <c r="O20" s="4"/>
      <c r="P20" s="4"/>
      <c r="Q20" s="4"/>
      <c r="T20" s="3"/>
    </row>
    <row r="21" spans="1:20" x14ac:dyDescent="0.2">
      <c r="B21" s="8">
        <v>20</v>
      </c>
      <c r="C21" s="8">
        <v>7.8125</v>
      </c>
      <c r="D21" s="8">
        <v>0</v>
      </c>
      <c r="E21" s="8">
        <v>0</v>
      </c>
      <c r="F21" s="8">
        <v>92.1875</v>
      </c>
      <c r="G21" s="8">
        <v>0</v>
      </c>
      <c r="H21" s="8">
        <v>0</v>
      </c>
      <c r="I21" s="10">
        <v>0</v>
      </c>
      <c r="L21" s="4"/>
      <c r="M21" s="4"/>
      <c r="N21" s="4"/>
      <c r="O21" s="4"/>
      <c r="P21" s="4"/>
      <c r="Q21" s="4"/>
      <c r="T21" s="3"/>
    </row>
    <row r="22" spans="1:20" x14ac:dyDescent="0.2">
      <c r="B22" s="8">
        <v>21</v>
      </c>
      <c r="C22" s="8">
        <v>19.327731092436977</v>
      </c>
      <c r="D22" s="8">
        <v>0</v>
      </c>
      <c r="E22" s="8">
        <v>0.84033613445378152</v>
      </c>
      <c r="F22" s="8">
        <v>59.663865546218489</v>
      </c>
      <c r="G22" s="8">
        <v>10.924369747899158</v>
      </c>
      <c r="H22" s="8">
        <v>9.2436974789915958</v>
      </c>
      <c r="I22" s="10">
        <v>0</v>
      </c>
      <c r="L22" s="4"/>
      <c r="M22" s="4"/>
      <c r="N22" s="4"/>
      <c r="O22" s="4"/>
      <c r="P22" s="4"/>
      <c r="Q22" s="4"/>
      <c r="T22" s="3"/>
    </row>
    <row r="23" spans="1:20" x14ac:dyDescent="0.2">
      <c r="B23" s="8">
        <v>22</v>
      </c>
      <c r="C23" s="8">
        <v>5.7692307692307692</v>
      </c>
      <c r="D23" s="8">
        <v>80.769230769230774</v>
      </c>
      <c r="E23" s="8">
        <v>5.7692307692307692</v>
      </c>
      <c r="F23" s="8">
        <v>7.6923076923076925</v>
      </c>
      <c r="G23" s="8">
        <v>0</v>
      </c>
      <c r="H23" s="8">
        <v>0</v>
      </c>
      <c r="I23" s="10">
        <v>0</v>
      </c>
      <c r="L23" s="4"/>
      <c r="M23" s="4"/>
      <c r="N23" s="4"/>
      <c r="O23" s="4"/>
      <c r="P23" s="4"/>
      <c r="Q23" s="4"/>
      <c r="T23" s="3"/>
    </row>
    <row r="24" spans="1:20" x14ac:dyDescent="0.2">
      <c r="B24" s="8">
        <v>23</v>
      </c>
      <c r="C24" s="8">
        <v>10.9375</v>
      </c>
      <c r="D24" s="8">
        <v>89.0625</v>
      </c>
      <c r="E24" s="8">
        <v>0</v>
      </c>
      <c r="F24" s="8">
        <v>0</v>
      </c>
      <c r="G24" s="8">
        <v>0</v>
      </c>
      <c r="H24" s="8">
        <v>0</v>
      </c>
      <c r="I24" s="10">
        <v>0</v>
      </c>
      <c r="L24" s="4"/>
      <c r="M24" s="4"/>
      <c r="N24" s="4"/>
      <c r="O24" s="4"/>
      <c r="P24" s="4"/>
      <c r="Q24" s="4"/>
      <c r="T24" s="3"/>
    </row>
    <row r="25" spans="1:20" x14ac:dyDescent="0.2">
      <c r="B25" s="8">
        <v>24</v>
      </c>
      <c r="C25" s="8">
        <v>9.0909090909090917</v>
      </c>
      <c r="D25" s="8">
        <v>61.81818181818182</v>
      </c>
      <c r="E25" s="8">
        <v>21.818181818181817</v>
      </c>
      <c r="F25" s="8">
        <v>7.2727272727272725</v>
      </c>
      <c r="G25" s="8">
        <v>0</v>
      </c>
      <c r="H25" s="8">
        <v>0</v>
      </c>
      <c r="I25" s="10">
        <v>0</v>
      </c>
      <c r="L25" s="4"/>
      <c r="M25" s="4"/>
      <c r="N25" s="4"/>
      <c r="O25" s="4"/>
      <c r="P25" s="4"/>
      <c r="Q25" s="4"/>
      <c r="T25" s="3"/>
    </row>
    <row r="26" spans="1:20" x14ac:dyDescent="0.2">
      <c r="B26" s="8">
        <v>25</v>
      </c>
      <c r="C26" s="8">
        <v>3.0303030303030303</v>
      </c>
      <c r="D26" s="8">
        <v>96.969696969696969</v>
      </c>
      <c r="E26" s="8">
        <v>0</v>
      </c>
      <c r="F26" s="8">
        <v>0</v>
      </c>
      <c r="G26" s="8">
        <v>0</v>
      </c>
      <c r="H26" s="8">
        <v>0</v>
      </c>
      <c r="I26" s="10">
        <v>0</v>
      </c>
      <c r="L26" s="4"/>
      <c r="M26" s="4"/>
      <c r="N26" s="4"/>
      <c r="O26" s="4"/>
      <c r="P26" s="4"/>
      <c r="Q26" s="4"/>
      <c r="T26" s="3"/>
    </row>
    <row r="27" spans="1:20" x14ac:dyDescent="0.2">
      <c r="B27" s="8">
        <v>26</v>
      </c>
      <c r="C27" s="8">
        <v>9.7826086956521738</v>
      </c>
      <c r="D27" s="8">
        <v>90.217391304347828</v>
      </c>
      <c r="E27" s="8">
        <v>0</v>
      </c>
      <c r="F27" s="8">
        <v>0</v>
      </c>
      <c r="G27" s="8">
        <v>0</v>
      </c>
      <c r="H27" s="8">
        <v>0</v>
      </c>
      <c r="I27" s="10">
        <v>0</v>
      </c>
      <c r="L27" s="4"/>
      <c r="M27" s="4"/>
      <c r="N27" s="4"/>
      <c r="O27" s="4"/>
      <c r="P27" s="4"/>
      <c r="Q27" s="4"/>
      <c r="T27" s="3"/>
    </row>
    <row r="28" spans="1:20" x14ac:dyDescent="0.2">
      <c r="A28" s="6" t="s">
        <v>9</v>
      </c>
      <c r="B28" s="8">
        <v>1</v>
      </c>
      <c r="C28" s="8">
        <v>19.718309859154928</v>
      </c>
      <c r="D28" s="8">
        <v>59.859154929577464</v>
      </c>
      <c r="E28" s="8">
        <v>11.267605633802816</v>
      </c>
      <c r="F28" s="8">
        <v>4.929577464788732</v>
      </c>
      <c r="G28" s="8">
        <v>0.70422535211267612</v>
      </c>
      <c r="H28" s="8">
        <v>3.52112676056338</v>
      </c>
      <c r="I28" s="10">
        <v>0</v>
      </c>
      <c r="L28" s="4"/>
      <c r="M28" s="4"/>
      <c r="N28" s="4"/>
      <c r="O28" s="4"/>
      <c r="P28" s="4"/>
      <c r="Q28" s="4"/>
      <c r="T28" s="3"/>
    </row>
    <row r="29" spans="1:20" x14ac:dyDescent="0.2">
      <c r="B29" s="8">
        <v>2</v>
      </c>
      <c r="C29" s="8">
        <v>17.647058823529413</v>
      </c>
      <c r="D29" s="8">
        <v>82.35294117647058</v>
      </c>
      <c r="E29" s="8">
        <v>0</v>
      </c>
      <c r="F29" s="8">
        <v>0</v>
      </c>
      <c r="G29" s="8">
        <v>0</v>
      </c>
      <c r="H29" s="8">
        <v>0</v>
      </c>
      <c r="I29" s="10">
        <v>0</v>
      </c>
    </row>
    <row r="30" spans="1:20" x14ac:dyDescent="0.2">
      <c r="B30" s="8">
        <v>3</v>
      </c>
      <c r="C30" s="8">
        <v>6.666666666666667</v>
      </c>
      <c r="D30" s="8">
        <v>93.333333333333343</v>
      </c>
      <c r="E30" s="8">
        <v>0</v>
      </c>
      <c r="F30" s="8">
        <v>0</v>
      </c>
      <c r="G30" s="8">
        <v>0</v>
      </c>
      <c r="H30" s="8">
        <v>0</v>
      </c>
      <c r="I30" s="10">
        <v>0</v>
      </c>
    </row>
    <row r="31" spans="1:20" x14ac:dyDescent="0.2">
      <c r="B31" s="8">
        <v>4</v>
      </c>
      <c r="C31" s="8">
        <v>15.24390243902439</v>
      </c>
      <c r="D31" s="8">
        <v>84.756097560975618</v>
      </c>
      <c r="E31" s="8">
        <v>0</v>
      </c>
      <c r="F31" s="8">
        <v>0</v>
      </c>
      <c r="G31" s="8">
        <v>0</v>
      </c>
      <c r="H31" s="8">
        <v>0</v>
      </c>
      <c r="I31" s="10">
        <v>0</v>
      </c>
    </row>
    <row r="32" spans="1:20" x14ac:dyDescent="0.2">
      <c r="B32" s="8">
        <v>5</v>
      </c>
      <c r="C32" s="8">
        <v>8.064516129032258</v>
      </c>
      <c r="D32" s="8">
        <v>59.677419354838712</v>
      </c>
      <c r="E32" s="8">
        <v>19.35483870967742</v>
      </c>
      <c r="F32" s="8">
        <v>12.903225806451612</v>
      </c>
      <c r="G32" s="8">
        <v>0</v>
      </c>
      <c r="H32" s="8">
        <v>0</v>
      </c>
      <c r="I32" s="10">
        <v>0</v>
      </c>
    </row>
    <row r="33" spans="1:20" x14ac:dyDescent="0.2">
      <c r="B33" s="8">
        <v>6</v>
      </c>
      <c r="C33" s="8">
        <v>11.25</v>
      </c>
      <c r="D33" s="8">
        <v>88.75</v>
      </c>
      <c r="E33" s="8">
        <v>0</v>
      </c>
      <c r="F33" s="8">
        <v>0</v>
      </c>
      <c r="G33" s="8">
        <v>0</v>
      </c>
      <c r="H33" s="8">
        <v>0</v>
      </c>
      <c r="I33" s="10">
        <v>0</v>
      </c>
    </row>
    <row r="34" spans="1:20" x14ac:dyDescent="0.2">
      <c r="B34" s="8">
        <v>7</v>
      </c>
      <c r="C34" s="8">
        <v>16.50485436893204</v>
      </c>
      <c r="D34" s="8">
        <v>83.495145631067956</v>
      </c>
      <c r="E34" s="8">
        <v>0</v>
      </c>
      <c r="F34" s="8">
        <v>0</v>
      </c>
      <c r="G34" s="8">
        <v>0</v>
      </c>
      <c r="H34" s="8">
        <v>0</v>
      </c>
      <c r="I34" s="10">
        <v>0</v>
      </c>
    </row>
    <row r="35" spans="1:20" x14ac:dyDescent="0.2">
      <c r="B35" s="8">
        <v>8</v>
      </c>
      <c r="C35" s="8">
        <v>12</v>
      </c>
      <c r="D35" s="8">
        <v>87</v>
      </c>
      <c r="E35" s="8">
        <v>1</v>
      </c>
      <c r="F35" s="8">
        <v>0</v>
      </c>
      <c r="G35" s="8">
        <v>0</v>
      </c>
      <c r="H35" s="8">
        <v>0</v>
      </c>
      <c r="I35" s="10">
        <v>0</v>
      </c>
      <c r="L35" s="1"/>
      <c r="M35" s="1"/>
      <c r="N35" s="1"/>
      <c r="O35" s="1"/>
      <c r="P35" s="1"/>
      <c r="Q35" s="1"/>
      <c r="R35" s="1"/>
    </row>
    <row r="36" spans="1:20" x14ac:dyDescent="0.2">
      <c r="B36" s="8">
        <v>9</v>
      </c>
      <c r="C36" s="8">
        <v>14.942528735632186</v>
      </c>
      <c r="D36" s="8">
        <v>85.05747126436782</v>
      </c>
      <c r="E36" s="8">
        <v>0</v>
      </c>
      <c r="F36" s="8">
        <v>0</v>
      </c>
      <c r="G36" s="8">
        <v>0</v>
      </c>
      <c r="H36" s="8">
        <v>0</v>
      </c>
      <c r="I36" s="10">
        <v>0</v>
      </c>
      <c r="L36" s="1"/>
      <c r="M36" s="1"/>
      <c r="N36" s="1"/>
      <c r="O36" s="1"/>
      <c r="P36" s="1"/>
      <c r="Q36" s="1"/>
      <c r="R36" s="1"/>
      <c r="T36" s="5"/>
    </row>
    <row r="37" spans="1:20" x14ac:dyDescent="0.2">
      <c r="B37" s="8">
        <v>10</v>
      </c>
      <c r="C37" s="8">
        <v>9.8039215686274517</v>
      </c>
      <c r="D37" s="8">
        <v>90.196078431372541</v>
      </c>
      <c r="E37" s="8">
        <v>0</v>
      </c>
      <c r="F37" s="8">
        <v>0</v>
      </c>
      <c r="G37" s="8">
        <v>0</v>
      </c>
      <c r="H37" s="8">
        <v>0</v>
      </c>
      <c r="I37" s="10">
        <v>0</v>
      </c>
      <c r="L37" s="4"/>
      <c r="M37" s="4"/>
      <c r="N37" s="4"/>
      <c r="O37" s="4"/>
      <c r="P37" s="4"/>
      <c r="Q37" s="4"/>
    </row>
    <row r="38" spans="1:20" x14ac:dyDescent="0.2">
      <c r="B38" s="8">
        <v>11</v>
      </c>
      <c r="C38" s="8">
        <v>7.8947368421052628</v>
      </c>
      <c r="D38" s="8">
        <v>92.10526315789474</v>
      </c>
      <c r="E38" s="8">
        <v>0</v>
      </c>
      <c r="F38" s="8">
        <v>0</v>
      </c>
      <c r="G38" s="8">
        <v>0</v>
      </c>
      <c r="H38" s="8">
        <v>0</v>
      </c>
      <c r="I38" s="10">
        <v>0</v>
      </c>
      <c r="L38" s="4"/>
      <c r="M38" s="4"/>
      <c r="N38" s="4"/>
      <c r="O38" s="4"/>
      <c r="P38" s="4"/>
      <c r="Q38" s="4"/>
    </row>
    <row r="39" spans="1:20" x14ac:dyDescent="0.2">
      <c r="B39" s="8">
        <v>12</v>
      </c>
      <c r="C39" s="8">
        <v>4.225352112676056</v>
      </c>
      <c r="D39" s="8">
        <v>95.774647887323951</v>
      </c>
      <c r="E39" s="8">
        <v>0</v>
      </c>
      <c r="F39" s="8">
        <v>0</v>
      </c>
      <c r="G39" s="8">
        <v>0</v>
      </c>
      <c r="H39" s="8">
        <v>0</v>
      </c>
      <c r="I39" s="10">
        <v>0</v>
      </c>
      <c r="L39" s="4"/>
      <c r="M39" s="4"/>
      <c r="N39" s="4"/>
      <c r="O39" s="4"/>
      <c r="P39" s="4"/>
      <c r="Q39" s="4"/>
    </row>
    <row r="40" spans="1:20" x14ac:dyDescent="0.2">
      <c r="B40" s="8">
        <v>13</v>
      </c>
      <c r="C40" s="8">
        <v>21.495327102803738</v>
      </c>
      <c r="D40" s="8">
        <v>58.878504672897193</v>
      </c>
      <c r="E40" s="8">
        <v>5.6074766355140184</v>
      </c>
      <c r="F40" s="8">
        <v>14.018691588785046</v>
      </c>
      <c r="G40" s="8">
        <v>0</v>
      </c>
      <c r="H40" s="8">
        <v>0</v>
      </c>
      <c r="I40" s="10">
        <v>0</v>
      </c>
      <c r="L40" s="4"/>
      <c r="M40" s="4"/>
      <c r="N40" s="4"/>
      <c r="O40" s="4"/>
      <c r="P40" s="4"/>
      <c r="Q40" s="4"/>
    </row>
    <row r="41" spans="1:20" x14ac:dyDescent="0.2">
      <c r="B41" s="8">
        <v>14</v>
      </c>
      <c r="C41" s="8">
        <v>4.7904191616766472</v>
      </c>
      <c r="D41" s="8">
        <v>95.209580838323348</v>
      </c>
      <c r="E41" s="8">
        <v>0</v>
      </c>
      <c r="F41" s="8">
        <v>0</v>
      </c>
      <c r="G41" s="8">
        <v>0</v>
      </c>
      <c r="H41" s="8">
        <v>0</v>
      </c>
      <c r="I41" s="10">
        <v>0</v>
      </c>
      <c r="L41" s="4"/>
      <c r="M41" s="4"/>
      <c r="N41" s="4"/>
      <c r="O41" s="4"/>
      <c r="P41" s="4"/>
      <c r="Q41" s="4"/>
    </row>
    <row r="42" spans="1:20" x14ac:dyDescent="0.2">
      <c r="B42" s="8">
        <v>15</v>
      </c>
      <c r="C42" s="8">
        <v>12.037037037037036</v>
      </c>
      <c r="D42" s="8">
        <v>48.148148148148145</v>
      </c>
      <c r="E42" s="8">
        <v>12.962962962962962</v>
      </c>
      <c r="F42" s="8">
        <v>26.851851851851851</v>
      </c>
      <c r="G42" s="8">
        <v>0</v>
      </c>
      <c r="H42" s="8">
        <v>0</v>
      </c>
      <c r="I42" s="10">
        <v>0</v>
      </c>
      <c r="L42" s="4"/>
      <c r="M42" s="4"/>
      <c r="N42" s="4"/>
      <c r="O42" s="4"/>
      <c r="P42" s="4"/>
      <c r="Q42" s="4"/>
    </row>
    <row r="43" spans="1:20" x14ac:dyDescent="0.2">
      <c r="B43" s="8">
        <v>16</v>
      </c>
      <c r="C43" s="8">
        <v>11.818181818181818</v>
      </c>
      <c r="D43" s="8">
        <v>87.272727272727266</v>
      </c>
      <c r="E43" s="8">
        <v>0</v>
      </c>
      <c r="F43" s="8">
        <v>0.90909090909090906</v>
      </c>
      <c r="G43" s="8">
        <v>0</v>
      </c>
      <c r="H43" s="8">
        <v>0</v>
      </c>
      <c r="I43" s="10">
        <v>0</v>
      </c>
      <c r="L43" s="4"/>
      <c r="M43" s="4"/>
      <c r="N43" s="4"/>
      <c r="O43" s="4"/>
      <c r="P43" s="4"/>
      <c r="Q43" s="4"/>
    </row>
    <row r="44" spans="1:20" x14ac:dyDescent="0.2">
      <c r="B44" s="8">
        <v>17</v>
      </c>
      <c r="C44" s="8">
        <v>14.545454545454545</v>
      </c>
      <c r="D44" s="8">
        <v>85.454545454545453</v>
      </c>
      <c r="E44" s="8">
        <v>0</v>
      </c>
      <c r="F44" s="8">
        <v>0</v>
      </c>
      <c r="G44" s="8">
        <v>0</v>
      </c>
      <c r="H44" s="8">
        <v>0</v>
      </c>
      <c r="I44" s="10">
        <v>0</v>
      </c>
      <c r="L44" s="4"/>
      <c r="M44" s="4"/>
      <c r="N44" s="4"/>
      <c r="O44" s="4"/>
      <c r="P44" s="4"/>
      <c r="Q44" s="4"/>
    </row>
    <row r="45" spans="1:20" x14ac:dyDescent="0.2">
      <c r="B45" s="8">
        <v>18</v>
      </c>
      <c r="C45" s="8">
        <v>29.166666666666668</v>
      </c>
      <c r="D45" s="8">
        <v>0</v>
      </c>
      <c r="E45" s="8">
        <v>0</v>
      </c>
      <c r="F45" s="8">
        <v>70.833333333333329</v>
      </c>
      <c r="G45" s="8">
        <v>0</v>
      </c>
      <c r="H45" s="8">
        <v>0</v>
      </c>
      <c r="I45" s="10">
        <v>0</v>
      </c>
      <c r="L45" s="4"/>
      <c r="M45" s="4"/>
      <c r="N45" s="4"/>
      <c r="O45" s="4"/>
      <c r="P45" s="4"/>
      <c r="Q45" s="4"/>
    </row>
    <row r="46" spans="1:20" x14ac:dyDescent="0.2">
      <c r="B46" s="8">
        <v>19</v>
      </c>
      <c r="C46" s="8">
        <v>7.8125</v>
      </c>
      <c r="D46" s="8">
        <v>92.1875</v>
      </c>
      <c r="E46" s="8">
        <v>0</v>
      </c>
      <c r="F46" s="8">
        <v>0</v>
      </c>
      <c r="G46" s="8">
        <v>0</v>
      </c>
      <c r="H46" s="8">
        <v>0</v>
      </c>
      <c r="I46" s="10">
        <v>0</v>
      </c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">
      <c r="B47" s="8">
        <v>20</v>
      </c>
      <c r="C47" s="8">
        <v>20.33898305084746</v>
      </c>
      <c r="D47" s="8">
        <v>79.66101694915254</v>
      </c>
      <c r="E47" s="8">
        <v>0</v>
      </c>
      <c r="F47" s="8">
        <v>0</v>
      </c>
      <c r="G47" s="8">
        <v>0</v>
      </c>
      <c r="H47" s="8">
        <v>0</v>
      </c>
      <c r="I47" s="10">
        <v>0</v>
      </c>
      <c r="L47" s="4"/>
      <c r="M47" s="4"/>
      <c r="N47" s="4"/>
      <c r="O47" s="4"/>
      <c r="P47" s="4"/>
      <c r="Q47" s="4"/>
    </row>
    <row r="48" spans="1:20" x14ac:dyDescent="0.2">
      <c r="A48" s="6" t="s">
        <v>10</v>
      </c>
      <c r="B48" s="8">
        <v>1</v>
      </c>
      <c r="C48" s="8">
        <v>66.21621621621621</v>
      </c>
      <c r="D48" s="8">
        <v>0</v>
      </c>
      <c r="E48" s="8">
        <v>0</v>
      </c>
      <c r="F48" s="8">
        <v>1.3513513513513513</v>
      </c>
      <c r="G48" s="8">
        <v>28.378378378378375</v>
      </c>
      <c r="H48" s="8">
        <v>4.0540540540540544</v>
      </c>
      <c r="I48" s="10">
        <v>0</v>
      </c>
      <c r="L48" s="4"/>
      <c r="M48" s="4"/>
      <c r="N48" s="4"/>
      <c r="O48" s="4"/>
      <c r="P48" s="4"/>
      <c r="Q48" s="4"/>
    </row>
    <row r="49" spans="2:20" x14ac:dyDescent="0.2">
      <c r="B49" s="8">
        <v>2</v>
      </c>
      <c r="C49" s="8">
        <v>8</v>
      </c>
      <c r="D49" s="8">
        <v>92</v>
      </c>
      <c r="E49" s="8">
        <v>0</v>
      </c>
      <c r="F49" s="8">
        <v>0</v>
      </c>
      <c r="G49" s="8">
        <v>0</v>
      </c>
      <c r="H49" s="8">
        <v>0</v>
      </c>
      <c r="I49" s="10">
        <v>0</v>
      </c>
      <c r="L49" s="4"/>
      <c r="M49" s="4"/>
      <c r="N49" s="4"/>
      <c r="O49" s="4"/>
      <c r="P49" s="4"/>
      <c r="Q49" s="4"/>
    </row>
    <row r="50" spans="2:20" x14ac:dyDescent="0.2">
      <c r="B50" s="8">
        <v>3</v>
      </c>
      <c r="C50" s="8">
        <v>12.727272727272727</v>
      </c>
      <c r="D50" s="8">
        <v>87.272727272727266</v>
      </c>
      <c r="E50" s="8">
        <v>0</v>
      </c>
      <c r="F50" s="8">
        <v>0</v>
      </c>
      <c r="G50" s="8">
        <v>0</v>
      </c>
      <c r="H50" s="8">
        <v>0</v>
      </c>
      <c r="I50" s="10">
        <v>0</v>
      </c>
      <c r="L50" s="4"/>
      <c r="M50" s="4"/>
      <c r="N50" s="4"/>
      <c r="O50" s="4"/>
      <c r="P50" s="4"/>
      <c r="Q50" s="4"/>
    </row>
    <row r="51" spans="2:20" x14ac:dyDescent="0.2">
      <c r="B51" s="8">
        <v>4</v>
      </c>
      <c r="C51" s="8">
        <v>37.037037037037038</v>
      </c>
      <c r="D51" s="8">
        <v>2.4691358024691357</v>
      </c>
      <c r="E51" s="8">
        <v>14.814814814814815</v>
      </c>
      <c r="F51" s="8">
        <v>34.567901234567898</v>
      </c>
      <c r="G51" s="8">
        <v>11.111111111111111</v>
      </c>
      <c r="H51" s="8">
        <v>0</v>
      </c>
      <c r="I51" s="10">
        <v>0</v>
      </c>
      <c r="L51" s="4"/>
      <c r="M51" s="4"/>
      <c r="N51" s="4"/>
      <c r="O51" s="4"/>
      <c r="P51" s="4"/>
      <c r="Q51" s="4"/>
    </row>
    <row r="52" spans="2:20" x14ac:dyDescent="0.2">
      <c r="B52" s="8">
        <v>5</v>
      </c>
      <c r="C52" s="8">
        <v>20.8955223880597</v>
      </c>
      <c r="D52" s="8">
        <v>79.104477611940297</v>
      </c>
      <c r="E52" s="8">
        <v>0</v>
      </c>
      <c r="F52" s="8">
        <v>0</v>
      </c>
      <c r="G52" s="8">
        <v>0</v>
      </c>
      <c r="H52" s="8">
        <v>0</v>
      </c>
      <c r="I52" s="10">
        <v>0</v>
      </c>
      <c r="L52" s="4"/>
      <c r="M52" s="4"/>
      <c r="N52" s="4"/>
      <c r="O52" s="4"/>
      <c r="P52" s="4"/>
      <c r="Q52" s="4"/>
    </row>
    <row r="53" spans="2:20" x14ac:dyDescent="0.2">
      <c r="B53" s="8">
        <v>6</v>
      </c>
      <c r="C53" s="8">
        <v>49.230769230769234</v>
      </c>
      <c r="D53" s="8">
        <v>0</v>
      </c>
      <c r="E53" s="8">
        <v>27.692307692307693</v>
      </c>
      <c r="F53" s="8">
        <v>15.384615384615385</v>
      </c>
      <c r="G53" s="8">
        <v>0</v>
      </c>
      <c r="H53" s="8">
        <v>7.6923076923076925</v>
      </c>
      <c r="I53" s="10">
        <v>0</v>
      </c>
      <c r="L53" s="4"/>
      <c r="M53" s="4"/>
      <c r="N53" s="4"/>
      <c r="O53" s="4"/>
      <c r="P53" s="4"/>
      <c r="Q53" s="4"/>
    </row>
    <row r="54" spans="2:20" x14ac:dyDescent="0.2">
      <c r="B54" s="8">
        <v>7</v>
      </c>
      <c r="C54" s="8">
        <v>10.975609756097562</v>
      </c>
      <c r="D54" s="8">
        <v>89.024390243902445</v>
      </c>
      <c r="E54" s="8">
        <v>0</v>
      </c>
      <c r="F54" s="8">
        <v>0</v>
      </c>
      <c r="G54" s="8">
        <v>0</v>
      </c>
      <c r="H54" s="8">
        <v>0</v>
      </c>
      <c r="I54" s="10">
        <v>0</v>
      </c>
      <c r="L54" s="4"/>
      <c r="M54" s="4"/>
      <c r="N54" s="4"/>
      <c r="O54" s="4"/>
      <c r="P54" s="4"/>
      <c r="Q54" s="4"/>
    </row>
    <row r="55" spans="2:20" x14ac:dyDescent="0.2">
      <c r="B55" s="8">
        <v>8</v>
      </c>
      <c r="C55" s="8">
        <v>14.473684210526317</v>
      </c>
      <c r="D55" s="8">
        <v>85.526315789473699</v>
      </c>
      <c r="E55" s="8">
        <v>0</v>
      </c>
      <c r="F55" s="8">
        <v>0</v>
      </c>
      <c r="G55" s="8">
        <v>0</v>
      </c>
      <c r="H55" s="8">
        <v>0</v>
      </c>
      <c r="I55" s="10">
        <v>0</v>
      </c>
      <c r="L55" s="4"/>
      <c r="M55" s="4"/>
      <c r="N55" s="4"/>
      <c r="O55" s="4"/>
      <c r="P55" s="4"/>
      <c r="Q55" s="4"/>
    </row>
    <row r="56" spans="2:20" x14ac:dyDescent="0.2">
      <c r="B56" s="8">
        <v>9</v>
      </c>
      <c r="C56" s="8">
        <v>9.6551724137931032</v>
      </c>
      <c r="D56" s="8">
        <v>90.34482758620689</v>
      </c>
      <c r="E56" s="8">
        <v>0</v>
      </c>
      <c r="F56" s="8">
        <v>0</v>
      </c>
      <c r="G56" s="8">
        <v>0</v>
      </c>
      <c r="H56" s="8">
        <v>0</v>
      </c>
      <c r="I56" s="10">
        <v>0</v>
      </c>
      <c r="L56" s="4"/>
      <c r="M56" s="4"/>
      <c r="N56" s="4"/>
      <c r="O56" s="4"/>
      <c r="P56" s="4"/>
      <c r="Q56" s="4"/>
    </row>
    <row r="57" spans="2:20" x14ac:dyDescent="0.2">
      <c r="B57" s="8">
        <v>10</v>
      </c>
      <c r="C57" s="8">
        <v>17.171717171717169</v>
      </c>
      <c r="D57" s="8">
        <v>82.828282828282838</v>
      </c>
      <c r="E57" s="8">
        <v>0</v>
      </c>
      <c r="F57" s="8">
        <v>0</v>
      </c>
      <c r="G57" s="8">
        <v>0</v>
      </c>
      <c r="H57" s="8">
        <v>0</v>
      </c>
      <c r="I57" s="10">
        <v>0</v>
      </c>
    </row>
    <row r="58" spans="2:20" x14ac:dyDescent="0.2">
      <c r="B58" s="8">
        <v>11</v>
      </c>
      <c r="C58" s="8">
        <v>46.341463414634148</v>
      </c>
      <c r="D58" s="8">
        <v>0</v>
      </c>
      <c r="E58" s="8">
        <v>0</v>
      </c>
      <c r="F58" s="8">
        <v>15.853658536585368</v>
      </c>
      <c r="G58" s="8">
        <v>34.146341463414636</v>
      </c>
      <c r="H58" s="8">
        <v>3.6585365853658534</v>
      </c>
      <c r="I58" s="10">
        <v>0</v>
      </c>
    </row>
    <row r="59" spans="2:20" x14ac:dyDescent="0.2">
      <c r="B59" s="8">
        <v>12</v>
      </c>
      <c r="C59" s="8">
        <v>27.722772277227726</v>
      </c>
      <c r="D59" s="8">
        <v>69.306930693069319</v>
      </c>
      <c r="E59" s="8">
        <v>2.9702970297029703</v>
      </c>
      <c r="F59" s="8">
        <v>0</v>
      </c>
      <c r="G59" s="8">
        <v>0</v>
      </c>
      <c r="H59" s="8">
        <v>0</v>
      </c>
      <c r="I59" s="10">
        <v>0</v>
      </c>
    </row>
    <row r="60" spans="2:20" x14ac:dyDescent="0.2">
      <c r="B60" s="8">
        <v>13</v>
      </c>
      <c r="C60" s="8">
        <v>5.2631578947368416</v>
      </c>
      <c r="D60" s="8">
        <v>94.73684210526315</v>
      </c>
      <c r="E60" s="8">
        <v>0</v>
      </c>
      <c r="F60" s="8">
        <v>0</v>
      </c>
      <c r="G60" s="8">
        <v>0</v>
      </c>
      <c r="H60" s="8">
        <v>0</v>
      </c>
      <c r="I60" s="10">
        <v>0</v>
      </c>
    </row>
    <row r="61" spans="2:20" x14ac:dyDescent="0.2">
      <c r="B61" s="8">
        <v>14</v>
      </c>
      <c r="C61" s="8">
        <v>6.9565217391304346</v>
      </c>
      <c r="D61" s="8">
        <v>93.043478260869563</v>
      </c>
      <c r="E61" s="8">
        <v>0</v>
      </c>
      <c r="F61" s="8">
        <v>0</v>
      </c>
      <c r="G61" s="8">
        <v>0</v>
      </c>
      <c r="H61" s="8">
        <v>0</v>
      </c>
      <c r="I61" s="10">
        <v>0</v>
      </c>
    </row>
    <row r="62" spans="2:20" x14ac:dyDescent="0.2">
      <c r="B62" s="8">
        <v>15</v>
      </c>
      <c r="C62" s="8">
        <v>10.810810810810811</v>
      </c>
      <c r="D62" s="8">
        <v>89.189189189189193</v>
      </c>
      <c r="E62" s="8">
        <v>0</v>
      </c>
      <c r="F62" s="8">
        <v>0</v>
      </c>
      <c r="G62" s="8">
        <v>0</v>
      </c>
      <c r="H62" s="8">
        <v>0</v>
      </c>
      <c r="I62" s="10">
        <v>0</v>
      </c>
      <c r="L62" s="1"/>
      <c r="M62" s="1"/>
      <c r="N62" s="1"/>
      <c r="O62" s="1"/>
      <c r="P62" s="1"/>
      <c r="Q62" s="1"/>
      <c r="R62" s="1"/>
    </row>
    <row r="63" spans="2:20" x14ac:dyDescent="0.2">
      <c r="B63" s="8">
        <v>16</v>
      </c>
      <c r="C63" s="8">
        <v>10.38961038961039</v>
      </c>
      <c r="D63" s="8">
        <v>89.610389610389603</v>
      </c>
      <c r="E63" s="8">
        <v>0</v>
      </c>
      <c r="F63" s="8">
        <v>0</v>
      </c>
      <c r="G63" s="8">
        <v>0</v>
      </c>
      <c r="H63" s="8">
        <v>0</v>
      </c>
      <c r="I63" s="10">
        <v>0</v>
      </c>
      <c r="L63" s="1"/>
      <c r="M63" s="1"/>
      <c r="N63" s="1"/>
      <c r="O63" s="1"/>
      <c r="P63" s="1"/>
      <c r="Q63" s="1"/>
      <c r="R63" s="1"/>
      <c r="T63" s="5"/>
    </row>
    <row r="64" spans="2:20" x14ac:dyDescent="0.2">
      <c r="B64" s="8">
        <v>17</v>
      </c>
      <c r="C64" s="8">
        <v>8.3333333333333321</v>
      </c>
      <c r="D64" s="8">
        <v>91.666666666666657</v>
      </c>
      <c r="E64" s="8">
        <v>0</v>
      </c>
      <c r="F64" s="8">
        <v>0</v>
      </c>
      <c r="G64" s="8">
        <v>0</v>
      </c>
      <c r="H64" s="8">
        <v>0</v>
      </c>
      <c r="I64" s="10">
        <v>0</v>
      </c>
      <c r="L64" s="4"/>
      <c r="M64" s="4"/>
      <c r="N64" s="4"/>
      <c r="O64" s="4"/>
      <c r="P64" s="4"/>
      <c r="Q64" s="4"/>
    </row>
    <row r="65" spans="1:17" x14ac:dyDescent="0.2">
      <c r="B65" s="8">
        <v>18</v>
      </c>
      <c r="C65" s="8">
        <v>3.8461538461538463</v>
      </c>
      <c r="D65" s="8">
        <v>94.230769230769226</v>
      </c>
      <c r="E65" s="8">
        <v>0.96153846153846156</v>
      </c>
      <c r="F65" s="8">
        <v>0.96153846153846156</v>
      </c>
      <c r="G65" s="8">
        <v>0</v>
      </c>
      <c r="H65" s="8">
        <v>0</v>
      </c>
      <c r="I65" s="10">
        <v>0</v>
      </c>
      <c r="L65" s="4"/>
      <c r="M65" s="4"/>
      <c r="N65" s="4"/>
      <c r="O65" s="4"/>
      <c r="P65" s="4"/>
      <c r="Q65" s="4"/>
    </row>
    <row r="66" spans="1:17" x14ac:dyDescent="0.2">
      <c r="B66" s="8">
        <v>19</v>
      </c>
      <c r="C66" s="8">
        <v>22.58064516129032</v>
      </c>
      <c r="D66" s="8">
        <v>0</v>
      </c>
      <c r="E66" s="8">
        <v>0</v>
      </c>
      <c r="F66" s="8">
        <v>15.053763440860216</v>
      </c>
      <c r="G66" s="8">
        <v>59.13978494623656</v>
      </c>
      <c r="H66" s="8">
        <v>3.2258064516129039</v>
      </c>
      <c r="I66" s="10">
        <v>0</v>
      </c>
      <c r="L66" s="4"/>
      <c r="M66" s="4"/>
      <c r="N66" s="4"/>
      <c r="O66" s="4"/>
      <c r="P66" s="4"/>
      <c r="Q66" s="4"/>
    </row>
    <row r="67" spans="1:17" x14ac:dyDescent="0.2">
      <c r="B67" s="8">
        <v>20</v>
      </c>
      <c r="C67" s="8">
        <v>10.791366906474821</v>
      </c>
      <c r="D67" s="8">
        <v>89.208633093525179</v>
      </c>
      <c r="E67" s="8">
        <v>0</v>
      </c>
      <c r="F67" s="8">
        <v>0</v>
      </c>
      <c r="G67" s="8">
        <v>0</v>
      </c>
      <c r="H67" s="8">
        <v>0</v>
      </c>
      <c r="I67" s="10">
        <v>0</v>
      </c>
      <c r="L67" s="4"/>
      <c r="M67" s="4"/>
      <c r="N67" s="4"/>
      <c r="O67" s="4"/>
      <c r="P67" s="4"/>
      <c r="Q67" s="4"/>
    </row>
    <row r="68" spans="1:17" x14ac:dyDescent="0.2">
      <c r="B68" s="6"/>
      <c r="C68" s="6"/>
      <c r="D68" s="6"/>
      <c r="E68" s="6"/>
      <c r="F68" s="6"/>
      <c r="G68" s="6"/>
      <c r="H68" s="6"/>
      <c r="L68" s="4"/>
      <c r="M68" s="4"/>
      <c r="N68" s="4"/>
      <c r="O68" s="4"/>
      <c r="P68" s="4"/>
      <c r="Q68" s="4"/>
    </row>
    <row r="69" spans="1:17" x14ac:dyDescent="0.2">
      <c r="B69" s="6"/>
      <c r="C69" s="6"/>
      <c r="D69" s="6"/>
      <c r="E69" s="6"/>
      <c r="F69" s="6"/>
      <c r="G69" s="6"/>
      <c r="H69" s="6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B70" s="6" t="s">
        <v>12</v>
      </c>
      <c r="C70" s="6">
        <v>13.477753631099851</v>
      </c>
      <c r="D70" s="6">
        <v>75.503141985256548</v>
      </c>
      <c r="E70" s="6">
        <v>2.3189313962946687</v>
      </c>
      <c r="F70" s="6">
        <v>6.0365405627724567</v>
      </c>
      <c r="G70" s="6">
        <v>2.1879425908962498</v>
      </c>
      <c r="H70" s="6">
        <v>0.47568983368023454</v>
      </c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B71" s="6"/>
      <c r="C71" s="6"/>
      <c r="D71" s="6"/>
      <c r="E71" s="6"/>
      <c r="F71" s="6"/>
      <c r="G71" s="6"/>
      <c r="H71" s="6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B72" s="6"/>
      <c r="C72" s="6"/>
      <c r="D72" s="6"/>
      <c r="E72" s="6"/>
      <c r="F72" s="6"/>
      <c r="G72" s="6"/>
      <c r="H72" s="6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6" t="s">
        <v>17</v>
      </c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6"/>
      <c r="B77" s="7" t="s">
        <v>0</v>
      </c>
      <c r="C77" s="7" t="s">
        <v>1</v>
      </c>
      <c r="D77" s="7" t="s">
        <v>2</v>
      </c>
      <c r="E77" s="7" t="s">
        <v>3</v>
      </c>
      <c r="F77" s="7" t="s">
        <v>4</v>
      </c>
      <c r="G77" s="7" t="s">
        <v>5</v>
      </c>
      <c r="H77" s="7" t="s">
        <v>6</v>
      </c>
      <c r="I77" s="7" t="s">
        <v>7</v>
      </c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6" t="s">
        <v>13</v>
      </c>
      <c r="B78" s="8">
        <v>1</v>
      </c>
      <c r="C78" s="8">
        <v>61.29032258064516</v>
      </c>
      <c r="D78" s="8">
        <v>27.419354838709676</v>
      </c>
      <c r="E78" s="8">
        <v>1.6129032258064515</v>
      </c>
      <c r="F78" s="8">
        <v>2.419354838709677</v>
      </c>
      <c r="G78" s="8">
        <v>1.6129032258064515</v>
      </c>
      <c r="H78" s="8">
        <v>0.80645161290322576</v>
      </c>
      <c r="I78" s="8">
        <v>4.838709677419355</v>
      </c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6"/>
      <c r="B79" s="8">
        <v>2</v>
      </c>
      <c r="C79" s="8">
        <v>53.398058252427184</v>
      </c>
      <c r="D79" s="8">
        <v>0</v>
      </c>
      <c r="E79" s="8">
        <v>0</v>
      </c>
      <c r="F79" s="8">
        <v>1.9417475728155338</v>
      </c>
      <c r="G79" s="8">
        <v>5.8252427184466011</v>
      </c>
      <c r="H79" s="8">
        <v>38.834951456310684</v>
      </c>
      <c r="I79" s="8">
        <v>0</v>
      </c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6"/>
      <c r="B80" s="8">
        <v>3</v>
      </c>
      <c r="C80" s="8">
        <v>56.36363636363636</v>
      </c>
      <c r="D80" s="8">
        <v>31.81818181818182</v>
      </c>
      <c r="E80" s="8">
        <v>4.545454545454545</v>
      </c>
      <c r="F80" s="8">
        <v>6.3636363636363633</v>
      </c>
      <c r="G80" s="8">
        <v>0</v>
      </c>
      <c r="H80" s="8">
        <v>0.90909090909090906</v>
      </c>
      <c r="I80" s="8">
        <v>0</v>
      </c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6"/>
      <c r="B81" s="8">
        <v>4</v>
      </c>
      <c r="C81" s="8">
        <v>57.608695652173914</v>
      </c>
      <c r="D81" s="8">
        <v>30.434782608695649</v>
      </c>
      <c r="E81" s="8">
        <v>0</v>
      </c>
      <c r="F81" s="8">
        <v>0</v>
      </c>
      <c r="G81" s="8">
        <v>0</v>
      </c>
      <c r="H81" s="8">
        <v>0</v>
      </c>
      <c r="I81" s="8">
        <v>11.956521739130435</v>
      </c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6"/>
      <c r="B82" s="8">
        <v>5</v>
      </c>
      <c r="C82" s="8">
        <v>66.666666666666657</v>
      </c>
      <c r="D82" s="8">
        <v>21.428571428571427</v>
      </c>
      <c r="E82" s="8">
        <v>2.3809523809523809</v>
      </c>
      <c r="F82" s="8">
        <v>8.7301587301587293</v>
      </c>
      <c r="G82" s="8">
        <v>0</v>
      </c>
      <c r="H82" s="8">
        <v>0</v>
      </c>
      <c r="I82" s="8">
        <v>0.79365079365079361</v>
      </c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6"/>
      <c r="B83" s="8">
        <v>6</v>
      </c>
      <c r="C83" s="8">
        <v>61.682242990654203</v>
      </c>
      <c r="D83" s="8">
        <v>30.841121495327101</v>
      </c>
      <c r="E83" s="8">
        <v>0.93457943925233633</v>
      </c>
      <c r="F83" s="8">
        <v>4.6728971962616814</v>
      </c>
      <c r="G83" s="8">
        <v>1.8691588785046727</v>
      </c>
      <c r="H83" s="8">
        <v>0</v>
      </c>
      <c r="I83" s="8">
        <v>0</v>
      </c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6"/>
      <c r="B84" s="8">
        <v>7</v>
      </c>
      <c r="C84" s="8">
        <v>17.460317460317459</v>
      </c>
      <c r="D84" s="8">
        <v>0</v>
      </c>
      <c r="E84" s="8">
        <v>0</v>
      </c>
      <c r="F84" s="8">
        <v>26.984126984126981</v>
      </c>
      <c r="G84" s="8">
        <v>11.111111111111111</v>
      </c>
      <c r="H84" s="8">
        <v>42.857142857142854</v>
      </c>
      <c r="I84" s="8">
        <v>1.5873015873015872</v>
      </c>
    </row>
    <row r="85" spans="1:17" x14ac:dyDescent="0.2">
      <c r="A85" s="6"/>
      <c r="B85" s="8">
        <v>8</v>
      </c>
      <c r="C85" s="8">
        <v>41.739130434782609</v>
      </c>
      <c r="D85" s="8">
        <v>0</v>
      </c>
      <c r="E85" s="8">
        <v>0</v>
      </c>
      <c r="F85" s="8">
        <v>3.4782608695652173</v>
      </c>
      <c r="G85" s="8">
        <v>8.695652173913043</v>
      </c>
      <c r="H85" s="8">
        <v>46.086956521739125</v>
      </c>
      <c r="I85" s="8">
        <v>0</v>
      </c>
    </row>
    <row r="86" spans="1:17" x14ac:dyDescent="0.2">
      <c r="A86" s="6"/>
      <c r="B86" s="8">
        <v>9</v>
      </c>
      <c r="C86" s="8">
        <v>77.570093457943926</v>
      </c>
      <c r="D86" s="8">
        <v>21.495327102803735</v>
      </c>
      <c r="E86" s="8">
        <v>0</v>
      </c>
      <c r="F86" s="8">
        <v>0</v>
      </c>
      <c r="G86" s="8">
        <v>0</v>
      </c>
      <c r="H86" s="8">
        <v>0.93457943925233633</v>
      </c>
      <c r="I86" s="8">
        <v>0</v>
      </c>
    </row>
    <row r="87" spans="1:17" x14ac:dyDescent="0.2">
      <c r="A87" s="6"/>
      <c r="B87" s="8">
        <v>10</v>
      </c>
      <c r="C87" s="8">
        <v>73.86363636363636</v>
      </c>
      <c r="D87" s="8">
        <v>18.181818181818183</v>
      </c>
      <c r="E87" s="8">
        <v>1.7045454545454544</v>
      </c>
      <c r="F87" s="8">
        <v>1.7045454545454544</v>
      </c>
      <c r="G87" s="8">
        <v>2.8409090909090908</v>
      </c>
      <c r="H87" s="8">
        <v>0</v>
      </c>
      <c r="I87" s="8">
        <v>1.7045454545454544</v>
      </c>
    </row>
    <row r="88" spans="1:17" x14ac:dyDescent="0.2">
      <c r="A88" s="6"/>
      <c r="B88" s="8">
        <v>11</v>
      </c>
      <c r="C88" s="8">
        <v>69.523809523809518</v>
      </c>
      <c r="D88" s="8">
        <v>0.95238095238095244</v>
      </c>
      <c r="E88" s="8">
        <v>0</v>
      </c>
      <c r="F88" s="8">
        <v>11.428571428571429</v>
      </c>
      <c r="G88" s="8">
        <v>6.666666666666667</v>
      </c>
      <c r="H88" s="8">
        <v>11.428571428571429</v>
      </c>
      <c r="I88" s="8">
        <v>0</v>
      </c>
    </row>
    <row r="89" spans="1:17" x14ac:dyDescent="0.2">
      <c r="A89" s="6"/>
      <c r="B89" s="8">
        <v>12</v>
      </c>
      <c r="C89" s="8">
        <v>80.392156862745097</v>
      </c>
      <c r="D89" s="8">
        <v>19.6078431372549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</row>
    <row r="90" spans="1:17" x14ac:dyDescent="0.2">
      <c r="A90" s="6"/>
      <c r="B90" s="8">
        <v>13</v>
      </c>
      <c r="C90" s="8">
        <v>75.471698113207552</v>
      </c>
      <c r="D90" s="8">
        <v>0</v>
      </c>
      <c r="E90" s="8">
        <v>0</v>
      </c>
      <c r="F90" s="8">
        <v>21.69811320754717</v>
      </c>
      <c r="G90" s="8">
        <v>0.94339622641509435</v>
      </c>
      <c r="H90" s="8">
        <v>1.8867924528301887</v>
      </c>
      <c r="I90" s="8">
        <v>0</v>
      </c>
    </row>
    <row r="91" spans="1:17" x14ac:dyDescent="0.2">
      <c r="A91" s="6"/>
      <c r="B91" s="8">
        <v>14</v>
      </c>
      <c r="C91" s="8">
        <v>73.571428571428584</v>
      </c>
      <c r="D91" s="8">
        <v>22.857142857142861</v>
      </c>
      <c r="E91" s="8">
        <v>0</v>
      </c>
      <c r="F91" s="8">
        <v>2.1428571428571428</v>
      </c>
      <c r="G91" s="8">
        <v>0</v>
      </c>
      <c r="H91" s="8">
        <v>0</v>
      </c>
      <c r="I91" s="8">
        <v>1.4285714285714286</v>
      </c>
    </row>
    <row r="92" spans="1:17" x14ac:dyDescent="0.2">
      <c r="A92" s="6"/>
      <c r="B92" s="8">
        <v>15</v>
      </c>
      <c r="C92" s="8">
        <v>89.887640449438194</v>
      </c>
      <c r="D92" s="8">
        <v>1.1235955056179776</v>
      </c>
      <c r="E92" s="8">
        <v>0</v>
      </c>
      <c r="F92" s="8">
        <v>8.9887640449438191</v>
      </c>
      <c r="G92" s="8">
        <v>0</v>
      </c>
      <c r="H92" s="8">
        <v>0</v>
      </c>
      <c r="I92" s="8">
        <v>0</v>
      </c>
    </row>
    <row r="93" spans="1:17" x14ac:dyDescent="0.2">
      <c r="A93" s="6"/>
      <c r="B93" s="8">
        <v>16</v>
      </c>
      <c r="C93" s="8">
        <v>60.99290780141844</v>
      </c>
      <c r="D93" s="8">
        <v>0</v>
      </c>
      <c r="E93" s="8">
        <v>0.70921985815602839</v>
      </c>
      <c r="F93" s="8">
        <v>30.49645390070922</v>
      </c>
      <c r="G93" s="8">
        <v>1.4184397163120568</v>
      </c>
      <c r="H93" s="8">
        <v>6.3829787234042552</v>
      </c>
      <c r="I93" s="8">
        <v>0</v>
      </c>
    </row>
    <row r="94" spans="1:17" x14ac:dyDescent="0.2">
      <c r="A94" s="6"/>
      <c r="B94" s="8">
        <v>17</v>
      </c>
      <c r="C94" s="8">
        <v>34.591194968553459</v>
      </c>
      <c r="D94" s="8">
        <v>0.62893081761006298</v>
      </c>
      <c r="E94" s="8">
        <v>0</v>
      </c>
      <c r="F94" s="8">
        <v>11.320754716981131</v>
      </c>
      <c r="G94" s="8">
        <v>11.320754716981133</v>
      </c>
      <c r="H94" s="8">
        <v>42.138364779874216</v>
      </c>
      <c r="I94" s="8">
        <v>0</v>
      </c>
    </row>
    <row r="95" spans="1:17" x14ac:dyDescent="0.2">
      <c r="A95" s="6"/>
      <c r="B95" s="8">
        <v>18</v>
      </c>
      <c r="C95" s="8">
        <v>47.435897435897431</v>
      </c>
      <c r="D95" s="8">
        <v>51.282051282051277</v>
      </c>
      <c r="E95" s="8">
        <v>0</v>
      </c>
      <c r="F95" s="8">
        <v>0.64102564102564097</v>
      </c>
      <c r="G95" s="8">
        <v>0</v>
      </c>
      <c r="H95" s="8">
        <v>0</v>
      </c>
      <c r="I95" s="8">
        <v>0.64102564102564097</v>
      </c>
    </row>
    <row r="96" spans="1:17" x14ac:dyDescent="0.2">
      <c r="A96" s="6"/>
      <c r="B96" s="8">
        <v>19</v>
      </c>
      <c r="C96" s="8">
        <v>75.789473684210535</v>
      </c>
      <c r="D96" s="8">
        <v>22.105263157894736</v>
      </c>
      <c r="E96" s="8">
        <v>1.0526315789473684</v>
      </c>
      <c r="F96" s="8">
        <v>1.0526315789473684</v>
      </c>
      <c r="G96" s="8">
        <v>0</v>
      </c>
      <c r="H96" s="8">
        <v>0</v>
      </c>
      <c r="I96" s="8">
        <v>0</v>
      </c>
    </row>
    <row r="97" spans="1:9" x14ac:dyDescent="0.2">
      <c r="A97" s="6"/>
      <c r="B97" s="8">
        <v>20</v>
      </c>
      <c r="C97" s="8">
        <v>29.09090909090909</v>
      </c>
      <c r="D97" s="8">
        <v>0</v>
      </c>
      <c r="E97" s="8">
        <v>0</v>
      </c>
      <c r="F97" s="8">
        <v>7.2727272727272725</v>
      </c>
      <c r="G97" s="8">
        <v>14.545454545454545</v>
      </c>
      <c r="H97" s="8">
        <v>49.090909090909093</v>
      </c>
      <c r="I97" s="8">
        <v>0</v>
      </c>
    </row>
    <row r="98" spans="1:9" x14ac:dyDescent="0.2">
      <c r="A98" s="6" t="s">
        <v>14</v>
      </c>
      <c r="B98" s="8">
        <v>1</v>
      </c>
      <c r="C98" s="8">
        <v>64.81481481481481</v>
      </c>
      <c r="D98" s="8">
        <v>29.629629629629626</v>
      </c>
      <c r="E98" s="8">
        <v>0</v>
      </c>
      <c r="F98" s="8">
        <v>3.7037037037037033</v>
      </c>
      <c r="G98" s="8">
        <v>0</v>
      </c>
      <c r="H98" s="8">
        <v>0</v>
      </c>
      <c r="I98" s="8">
        <v>0</v>
      </c>
    </row>
    <row r="99" spans="1:9" x14ac:dyDescent="0.2">
      <c r="A99" s="6"/>
      <c r="B99" s="8">
        <v>2</v>
      </c>
      <c r="C99" s="8">
        <v>53.968253968253968</v>
      </c>
      <c r="D99" s="8">
        <v>42.857142857142854</v>
      </c>
      <c r="E99" s="8">
        <v>1.5873015873015872</v>
      </c>
      <c r="F99" s="8">
        <v>0</v>
      </c>
      <c r="G99" s="8">
        <v>0</v>
      </c>
      <c r="H99" s="8">
        <v>1.5873015873015872</v>
      </c>
      <c r="I99" s="8">
        <v>0</v>
      </c>
    </row>
    <row r="100" spans="1:9" x14ac:dyDescent="0.2">
      <c r="A100" s="6"/>
      <c r="B100" s="8">
        <v>3</v>
      </c>
      <c r="C100" s="8">
        <v>62.962962962962962</v>
      </c>
      <c r="D100" s="8">
        <v>13.580246913580247</v>
      </c>
      <c r="E100" s="8">
        <v>2.4691358024691357</v>
      </c>
      <c r="F100" s="8">
        <v>16.049382716049379</v>
      </c>
      <c r="G100" s="8">
        <v>2.4691358024691357</v>
      </c>
      <c r="H100" s="8">
        <v>2.4691358024691357</v>
      </c>
      <c r="I100" s="8">
        <v>0</v>
      </c>
    </row>
    <row r="101" spans="1:9" x14ac:dyDescent="0.2">
      <c r="A101" s="6"/>
      <c r="B101" s="8">
        <v>4</v>
      </c>
      <c r="C101" s="8">
        <v>63.934426229508205</v>
      </c>
      <c r="D101" s="8">
        <v>0</v>
      </c>
      <c r="E101" s="8">
        <v>0</v>
      </c>
      <c r="F101" s="8">
        <v>11.475409836065573</v>
      </c>
      <c r="G101" s="8">
        <v>0</v>
      </c>
      <c r="H101" s="8">
        <v>24.590163934426229</v>
      </c>
      <c r="I101" s="8">
        <v>0</v>
      </c>
    </row>
    <row r="102" spans="1:9" x14ac:dyDescent="0.2">
      <c r="A102" s="6"/>
      <c r="B102" s="8">
        <v>5</v>
      </c>
      <c r="C102" s="8">
        <v>28.455284552845526</v>
      </c>
      <c r="D102" s="8">
        <v>0</v>
      </c>
      <c r="E102" s="8">
        <v>0</v>
      </c>
      <c r="F102" s="8">
        <v>5.6910569105691051</v>
      </c>
      <c r="G102" s="8">
        <v>33.333333333333329</v>
      </c>
      <c r="H102" s="8">
        <v>32.520325203252035</v>
      </c>
      <c r="I102" s="8">
        <v>0</v>
      </c>
    </row>
    <row r="103" spans="1:9" x14ac:dyDescent="0.2">
      <c r="A103" s="6"/>
      <c r="B103" s="8">
        <v>6</v>
      </c>
      <c r="C103" s="8">
        <v>60.975609756097562</v>
      </c>
      <c r="D103" s="8">
        <v>36.585365853658537</v>
      </c>
      <c r="E103" s="8">
        <v>0</v>
      </c>
      <c r="F103" s="8">
        <v>0.81300813008130091</v>
      </c>
      <c r="G103" s="8">
        <v>0.81300813008130091</v>
      </c>
      <c r="H103" s="8">
        <v>0.81300813008130091</v>
      </c>
      <c r="I103" s="8">
        <v>0</v>
      </c>
    </row>
    <row r="104" spans="1:9" x14ac:dyDescent="0.2">
      <c r="A104" s="6"/>
      <c r="B104" s="8">
        <v>7</v>
      </c>
      <c r="C104" s="8">
        <v>37.735849056603776</v>
      </c>
      <c r="D104" s="8">
        <v>0</v>
      </c>
      <c r="E104" s="8">
        <v>0</v>
      </c>
      <c r="F104" s="8">
        <v>0</v>
      </c>
      <c r="G104" s="8">
        <v>50.943396226415096</v>
      </c>
      <c r="H104" s="8">
        <v>11.320754716981133</v>
      </c>
      <c r="I104" s="8">
        <v>0</v>
      </c>
    </row>
    <row r="105" spans="1:9" x14ac:dyDescent="0.2">
      <c r="A105" s="6"/>
      <c r="B105" s="8">
        <v>8</v>
      </c>
      <c r="C105" s="8">
        <v>73.529411764705884</v>
      </c>
      <c r="D105" s="8">
        <v>17.647058823529413</v>
      </c>
      <c r="E105" s="8">
        <v>2.9411764705882351</v>
      </c>
      <c r="F105" s="8">
        <v>5.8823529411764701</v>
      </c>
      <c r="G105" s="8">
        <v>0</v>
      </c>
      <c r="H105" s="8">
        <v>0</v>
      </c>
      <c r="I105" s="8">
        <v>0</v>
      </c>
    </row>
    <row r="106" spans="1:9" x14ac:dyDescent="0.2">
      <c r="A106" s="6"/>
      <c r="B106" s="8">
        <v>9</v>
      </c>
      <c r="C106" s="8">
        <v>62</v>
      </c>
      <c r="D106" s="8">
        <v>26</v>
      </c>
      <c r="E106" s="8">
        <v>3.3333333333333339</v>
      </c>
      <c r="F106" s="8">
        <v>2.666666666666667</v>
      </c>
      <c r="G106" s="8">
        <v>3.3333333333333335</v>
      </c>
      <c r="H106" s="8">
        <v>0</v>
      </c>
      <c r="I106" s="8">
        <v>0.66666666666666674</v>
      </c>
    </row>
    <row r="107" spans="1:9" x14ac:dyDescent="0.2">
      <c r="A107" s="6"/>
      <c r="B107" s="8">
        <v>10</v>
      </c>
      <c r="C107" s="8">
        <v>78.899082568807344</v>
      </c>
      <c r="D107" s="8">
        <v>3.669724770642202</v>
      </c>
      <c r="E107" s="8">
        <v>0</v>
      </c>
      <c r="F107" s="8">
        <v>2.7522935779816518</v>
      </c>
      <c r="G107" s="8">
        <v>9.1743119266055047</v>
      </c>
      <c r="H107" s="8">
        <v>3.669724770642202</v>
      </c>
      <c r="I107" s="8">
        <v>0</v>
      </c>
    </row>
    <row r="108" spans="1:9" x14ac:dyDescent="0.2">
      <c r="A108" s="6"/>
      <c r="B108" s="8">
        <v>11</v>
      </c>
      <c r="C108" s="8">
        <v>61.864406779661017</v>
      </c>
      <c r="D108" s="8">
        <v>31.355932203389834</v>
      </c>
      <c r="E108" s="8">
        <v>3.3898305084745761</v>
      </c>
      <c r="F108" s="8">
        <v>2.5423728813559325</v>
      </c>
      <c r="G108" s="8">
        <v>0</v>
      </c>
      <c r="H108" s="8">
        <v>0</v>
      </c>
      <c r="I108" s="8">
        <v>0</v>
      </c>
    </row>
    <row r="109" spans="1:9" x14ac:dyDescent="0.2">
      <c r="A109" s="6"/>
      <c r="B109" s="8">
        <v>12</v>
      </c>
      <c r="C109" s="8">
        <v>42.391304347826086</v>
      </c>
      <c r="D109" s="8">
        <v>3.8043478260869561</v>
      </c>
      <c r="E109" s="8">
        <v>0</v>
      </c>
      <c r="F109" s="8">
        <v>47.826086956521735</v>
      </c>
      <c r="G109" s="8">
        <v>2.7173913043478262</v>
      </c>
      <c r="H109" s="8">
        <v>3.2608695652173911</v>
      </c>
      <c r="I109" s="8">
        <v>0</v>
      </c>
    </row>
    <row r="110" spans="1:9" x14ac:dyDescent="0.2">
      <c r="A110" s="6"/>
      <c r="B110" s="8">
        <v>13</v>
      </c>
      <c r="C110" s="8">
        <v>64.285714285714292</v>
      </c>
      <c r="D110" s="8">
        <v>33.928571428571431</v>
      </c>
      <c r="E110" s="8">
        <v>0</v>
      </c>
      <c r="F110" s="8">
        <v>1.7857142857142856</v>
      </c>
      <c r="G110" s="8">
        <v>0</v>
      </c>
      <c r="H110" s="8">
        <v>0</v>
      </c>
      <c r="I110" s="8">
        <v>0</v>
      </c>
    </row>
    <row r="111" spans="1:9" x14ac:dyDescent="0.2">
      <c r="A111" s="6"/>
      <c r="B111" s="8">
        <v>14</v>
      </c>
      <c r="C111" s="8">
        <v>35.820895522388057</v>
      </c>
      <c r="D111" s="8">
        <v>14.925373134328357</v>
      </c>
      <c r="E111" s="8">
        <v>4.4776119402985071</v>
      </c>
      <c r="F111" s="8">
        <v>40.298507462686565</v>
      </c>
      <c r="G111" s="8">
        <v>1.4925373134328357</v>
      </c>
      <c r="H111" s="8">
        <v>2.9850746268656714</v>
      </c>
      <c r="I111" s="8">
        <v>0</v>
      </c>
    </row>
    <row r="112" spans="1:9" x14ac:dyDescent="0.2">
      <c r="A112" s="6"/>
      <c r="B112" s="8">
        <v>15</v>
      </c>
      <c r="C112" s="8">
        <v>51.515151515151516</v>
      </c>
      <c r="D112" s="8">
        <v>43.939393939393938</v>
      </c>
      <c r="E112" s="8">
        <v>0</v>
      </c>
      <c r="F112" s="8">
        <v>4.5454545454545459</v>
      </c>
      <c r="G112" s="8">
        <v>0</v>
      </c>
      <c r="H112" s="8">
        <v>0</v>
      </c>
      <c r="I112" s="8">
        <v>0</v>
      </c>
    </row>
    <row r="113" spans="1:9" x14ac:dyDescent="0.2">
      <c r="A113" s="6"/>
      <c r="B113" s="8">
        <v>16</v>
      </c>
      <c r="C113" s="8">
        <v>55.384615384615387</v>
      </c>
      <c r="D113" s="8">
        <v>43.846153846153847</v>
      </c>
      <c r="E113" s="8">
        <v>0</v>
      </c>
      <c r="F113" s="8">
        <v>0</v>
      </c>
      <c r="G113" s="8">
        <v>0</v>
      </c>
      <c r="H113" s="8">
        <v>0.76923076923076927</v>
      </c>
      <c r="I113" s="8">
        <v>0</v>
      </c>
    </row>
    <row r="114" spans="1:9" x14ac:dyDescent="0.2">
      <c r="A114" s="6"/>
      <c r="B114" s="8">
        <v>17</v>
      </c>
      <c r="C114" s="8">
        <v>70.422535211267601</v>
      </c>
      <c r="D114" s="8">
        <v>29.577464788732392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</row>
    <row r="115" spans="1:9" x14ac:dyDescent="0.2">
      <c r="A115" s="6"/>
      <c r="B115" s="8">
        <v>18</v>
      </c>
      <c r="C115" s="8">
        <v>51.136363636363633</v>
      </c>
      <c r="D115" s="8">
        <v>0</v>
      </c>
      <c r="E115" s="8">
        <v>0</v>
      </c>
      <c r="F115" s="8">
        <v>0</v>
      </c>
      <c r="G115" s="8">
        <v>1.1363636363636365</v>
      </c>
      <c r="H115" s="8">
        <v>47.727272727272734</v>
      </c>
      <c r="I115" s="8">
        <v>0</v>
      </c>
    </row>
    <row r="116" spans="1:9" x14ac:dyDescent="0.2">
      <c r="A116" s="6"/>
      <c r="B116" s="8">
        <v>19</v>
      </c>
      <c r="C116" s="8">
        <v>60</v>
      </c>
      <c r="D116" s="8">
        <v>31.428571428571431</v>
      </c>
      <c r="E116" s="8">
        <v>2.8571428571428572</v>
      </c>
      <c r="F116" s="8">
        <v>4.2857142857142856</v>
      </c>
      <c r="G116" s="8">
        <v>0</v>
      </c>
      <c r="H116" s="8">
        <v>0</v>
      </c>
      <c r="I116" s="8">
        <v>0</v>
      </c>
    </row>
    <row r="117" spans="1:9" x14ac:dyDescent="0.2">
      <c r="A117" s="6"/>
      <c r="B117" s="8">
        <v>20</v>
      </c>
      <c r="C117" s="8">
        <v>72.131147540983605</v>
      </c>
      <c r="D117" s="8">
        <v>27.868852459016395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</row>
    <row r="118" spans="1:9" x14ac:dyDescent="0.2">
      <c r="A118" s="6" t="s">
        <v>15</v>
      </c>
      <c r="B118" s="8">
        <v>1</v>
      </c>
      <c r="C118" s="8">
        <v>36.764705882352942</v>
      </c>
      <c r="D118" s="8">
        <v>1.4705882352941175</v>
      </c>
      <c r="E118" s="8">
        <v>0</v>
      </c>
      <c r="F118" s="8">
        <v>14.705882352941176</v>
      </c>
      <c r="G118" s="8">
        <v>29.411764705882355</v>
      </c>
      <c r="H118" s="8">
        <v>17.647058823529413</v>
      </c>
      <c r="I118" s="8">
        <v>0</v>
      </c>
    </row>
    <row r="119" spans="1:9" x14ac:dyDescent="0.2">
      <c r="A119" s="6"/>
      <c r="B119" s="8">
        <v>2</v>
      </c>
      <c r="C119" s="8">
        <v>18.421052631578945</v>
      </c>
      <c r="D119" s="8">
        <v>0</v>
      </c>
      <c r="E119" s="8">
        <v>0</v>
      </c>
      <c r="F119" s="8">
        <v>55.263157894736835</v>
      </c>
      <c r="G119" s="8">
        <v>13.157894736842104</v>
      </c>
      <c r="H119" s="8">
        <v>13.157894736842104</v>
      </c>
      <c r="I119" s="8">
        <v>0</v>
      </c>
    </row>
    <row r="120" spans="1:9" x14ac:dyDescent="0.2">
      <c r="A120" s="6"/>
      <c r="B120" s="8">
        <v>3</v>
      </c>
      <c r="C120" s="8">
        <v>33.82352941176471</v>
      </c>
      <c r="D120" s="8">
        <v>0</v>
      </c>
      <c r="E120" s="8">
        <v>2.9411764705882351</v>
      </c>
      <c r="F120" s="8">
        <v>33.823529411764703</v>
      </c>
      <c r="G120" s="8">
        <v>8.8235294117647047</v>
      </c>
      <c r="H120" s="8">
        <v>20.588235294117649</v>
      </c>
      <c r="I120" s="8">
        <v>0</v>
      </c>
    </row>
    <row r="121" spans="1:9" x14ac:dyDescent="0.2">
      <c r="A121" s="6"/>
      <c r="B121" s="8">
        <v>4</v>
      </c>
      <c r="C121" s="8">
        <v>43.421052631578952</v>
      </c>
      <c r="D121" s="8">
        <v>6.5789473684210522</v>
      </c>
      <c r="E121" s="8">
        <v>0</v>
      </c>
      <c r="F121" s="8">
        <v>46.05263157894737</v>
      </c>
      <c r="G121" s="8">
        <v>1.3157894736842104</v>
      </c>
      <c r="H121" s="8">
        <v>2.6315789473684208</v>
      </c>
      <c r="I121" s="8">
        <v>0</v>
      </c>
    </row>
    <row r="122" spans="1:9" x14ac:dyDescent="0.2">
      <c r="A122" s="6"/>
      <c r="B122" s="8">
        <v>5</v>
      </c>
      <c r="C122" s="8">
        <v>68.695652173913047</v>
      </c>
      <c r="D122" s="8">
        <v>26.086956521739133</v>
      </c>
      <c r="E122" s="8">
        <v>0</v>
      </c>
      <c r="F122" s="8">
        <v>5.2173913043478262</v>
      </c>
      <c r="G122" s="8">
        <v>0</v>
      </c>
      <c r="H122" s="8">
        <v>0</v>
      </c>
      <c r="I122" s="8">
        <v>0</v>
      </c>
    </row>
    <row r="123" spans="1:9" x14ac:dyDescent="0.2">
      <c r="A123" s="6"/>
      <c r="B123" s="8">
        <v>6</v>
      </c>
      <c r="C123" s="8">
        <v>26.666666666666668</v>
      </c>
      <c r="D123" s="8">
        <v>53.333333333333336</v>
      </c>
      <c r="E123" s="8">
        <v>3.3333333333333335</v>
      </c>
      <c r="F123" s="8">
        <v>1.6666666666666667</v>
      </c>
      <c r="G123" s="8">
        <v>0</v>
      </c>
      <c r="H123" s="8">
        <v>0</v>
      </c>
      <c r="I123" s="8">
        <v>0</v>
      </c>
    </row>
    <row r="124" spans="1:9" x14ac:dyDescent="0.2">
      <c r="A124" s="6"/>
      <c r="B124" s="8">
        <v>7</v>
      </c>
      <c r="C124" s="8">
        <v>58.51063829787234</v>
      </c>
      <c r="D124" s="8">
        <v>37.234042553191493</v>
      </c>
      <c r="E124" s="8">
        <v>3.1914893617021276</v>
      </c>
      <c r="F124" s="8">
        <v>0</v>
      </c>
      <c r="G124" s="8">
        <v>0</v>
      </c>
      <c r="H124" s="8">
        <v>1.0638297872340425</v>
      </c>
      <c r="I124" s="8">
        <v>0</v>
      </c>
    </row>
    <row r="125" spans="1:9" x14ac:dyDescent="0.2">
      <c r="A125" s="6"/>
      <c r="B125" s="8">
        <v>8</v>
      </c>
      <c r="C125" s="8">
        <v>51.807228915662648</v>
      </c>
      <c r="D125" s="8">
        <v>39.759036144578317</v>
      </c>
      <c r="E125" s="8">
        <v>1.2048192771084338</v>
      </c>
      <c r="F125" s="8">
        <v>3.6144578313253017</v>
      </c>
      <c r="G125" s="8">
        <v>0</v>
      </c>
      <c r="H125" s="8">
        <v>0</v>
      </c>
      <c r="I125" s="8">
        <v>0</v>
      </c>
    </row>
    <row r="126" spans="1:9" x14ac:dyDescent="0.2">
      <c r="A126" s="6"/>
      <c r="B126" s="8">
        <v>9</v>
      </c>
      <c r="C126" s="8">
        <v>27.049180327868854</v>
      </c>
      <c r="D126" s="8">
        <v>39.344262295081961</v>
      </c>
      <c r="E126" s="8">
        <v>7.3770491803278695</v>
      </c>
      <c r="F126" s="8">
        <v>22.950819672131146</v>
      </c>
      <c r="G126" s="8">
        <v>0</v>
      </c>
      <c r="H126" s="8">
        <v>0</v>
      </c>
      <c r="I126" s="8">
        <v>0</v>
      </c>
    </row>
    <row r="127" spans="1:9" x14ac:dyDescent="0.2">
      <c r="A127" s="6"/>
      <c r="B127" s="8">
        <v>10</v>
      </c>
      <c r="C127" s="8">
        <v>46.464646464646464</v>
      </c>
      <c r="D127" s="8">
        <v>33.333333333333329</v>
      </c>
      <c r="E127" s="8">
        <v>6.0606060606060606</v>
      </c>
      <c r="F127" s="8">
        <v>14.14141414141414</v>
      </c>
      <c r="G127" s="8">
        <v>0</v>
      </c>
      <c r="H127" s="8">
        <v>0</v>
      </c>
      <c r="I127" s="8">
        <v>0</v>
      </c>
    </row>
    <row r="128" spans="1:9" x14ac:dyDescent="0.2">
      <c r="A128" s="6"/>
      <c r="B128" s="8">
        <v>11</v>
      </c>
      <c r="C128" s="8">
        <v>64.38356164383562</v>
      </c>
      <c r="D128" s="8">
        <v>30.136986301369863</v>
      </c>
      <c r="E128" s="8">
        <v>1.3698630136986301</v>
      </c>
      <c r="F128" s="8">
        <v>4.10958904109589</v>
      </c>
      <c r="G128" s="8">
        <v>0</v>
      </c>
      <c r="H128" s="8">
        <v>0</v>
      </c>
      <c r="I128" s="8">
        <v>0</v>
      </c>
    </row>
    <row r="129" spans="1:9" x14ac:dyDescent="0.2">
      <c r="A129" s="6"/>
      <c r="B129" s="8">
        <v>12</v>
      </c>
      <c r="C129" s="8">
        <v>49.074074074074076</v>
      </c>
      <c r="D129" s="8">
        <v>39.81481481481481</v>
      </c>
      <c r="E129" s="8">
        <v>0</v>
      </c>
      <c r="F129" s="8">
        <v>10.185185185185185</v>
      </c>
      <c r="G129" s="8">
        <v>0</v>
      </c>
      <c r="H129" s="8">
        <v>0</v>
      </c>
      <c r="I129" s="8">
        <v>0</v>
      </c>
    </row>
    <row r="130" spans="1:9" x14ac:dyDescent="0.2">
      <c r="A130" s="6"/>
      <c r="B130" s="8">
        <v>13</v>
      </c>
      <c r="C130" s="8">
        <v>15.384615384615385</v>
      </c>
      <c r="D130" s="8">
        <v>13.186813186813188</v>
      </c>
      <c r="E130" s="8">
        <v>9.8901098901098905</v>
      </c>
      <c r="F130" s="8">
        <v>58.241758241758241</v>
      </c>
      <c r="G130" s="8">
        <v>2.197802197802198</v>
      </c>
      <c r="H130" s="8">
        <v>1.098901098901099</v>
      </c>
      <c r="I130" s="8">
        <v>0</v>
      </c>
    </row>
    <row r="131" spans="1:9" x14ac:dyDescent="0.2">
      <c r="A131" s="6"/>
      <c r="B131" s="8">
        <v>14</v>
      </c>
      <c r="C131" s="8">
        <v>9.4117647058823533</v>
      </c>
      <c r="D131" s="8">
        <v>87.058823529411768</v>
      </c>
      <c r="E131" s="8">
        <v>1.1764705882352942</v>
      </c>
      <c r="F131" s="8">
        <v>2.3529411764705883</v>
      </c>
      <c r="G131" s="8">
        <v>0</v>
      </c>
      <c r="H131" s="8">
        <v>0</v>
      </c>
      <c r="I131" s="8">
        <v>0</v>
      </c>
    </row>
    <row r="132" spans="1:9" x14ac:dyDescent="0.2">
      <c r="A132" s="6"/>
      <c r="B132" s="8">
        <v>15</v>
      </c>
      <c r="C132" s="8">
        <v>30.252100840336134</v>
      </c>
      <c r="D132" s="8">
        <v>9.2436974789915958</v>
      </c>
      <c r="E132" s="8">
        <v>0.84033613445378152</v>
      </c>
      <c r="F132" s="8">
        <v>10.92436974789916</v>
      </c>
      <c r="G132" s="8">
        <v>24.369747899159663</v>
      </c>
      <c r="H132" s="8">
        <v>22.689075630252098</v>
      </c>
      <c r="I132" s="8">
        <v>0</v>
      </c>
    </row>
    <row r="133" spans="1:9" x14ac:dyDescent="0.2">
      <c r="A133" s="6"/>
      <c r="B133" s="8">
        <v>16</v>
      </c>
      <c r="C133" s="8">
        <v>50</v>
      </c>
      <c r="D133" s="8">
        <v>30</v>
      </c>
      <c r="E133" s="8">
        <v>1.25</v>
      </c>
      <c r="F133" s="8">
        <v>12.5</v>
      </c>
      <c r="G133" s="8">
        <v>0</v>
      </c>
      <c r="H133" s="8">
        <v>0</v>
      </c>
      <c r="I133" s="8">
        <v>0</v>
      </c>
    </row>
    <row r="134" spans="1:9" x14ac:dyDescent="0.2">
      <c r="A134" s="6"/>
      <c r="B134" s="8">
        <v>17</v>
      </c>
      <c r="C134" s="8">
        <v>34.821428571428569</v>
      </c>
      <c r="D134" s="8">
        <v>29.464285714285715</v>
      </c>
      <c r="E134" s="8">
        <v>8.0357142857142847</v>
      </c>
      <c r="F134" s="8">
        <v>25.892857142857142</v>
      </c>
      <c r="G134" s="8">
        <v>1.7857142857142856</v>
      </c>
      <c r="H134" s="8">
        <v>0</v>
      </c>
      <c r="I134" s="8">
        <v>0</v>
      </c>
    </row>
    <row r="135" spans="1:9" x14ac:dyDescent="0.2">
      <c r="A135" s="6"/>
      <c r="B135" s="8">
        <v>18</v>
      </c>
      <c r="C135" s="8">
        <v>32.142857142857146</v>
      </c>
      <c r="D135" s="8">
        <v>62.500000000000007</v>
      </c>
      <c r="E135" s="8">
        <v>0</v>
      </c>
      <c r="F135" s="8">
        <v>5.3571428571428568</v>
      </c>
      <c r="G135" s="8">
        <v>0</v>
      </c>
      <c r="H135" s="8">
        <v>0</v>
      </c>
      <c r="I135" s="8">
        <v>0</v>
      </c>
    </row>
    <row r="136" spans="1:9" x14ac:dyDescent="0.2">
      <c r="A136" s="6"/>
      <c r="B136" s="8">
        <v>19</v>
      </c>
      <c r="C136" s="8">
        <v>22.58064516129032</v>
      </c>
      <c r="D136" s="8">
        <v>72.58064516129032</v>
      </c>
      <c r="E136" s="8">
        <v>0</v>
      </c>
      <c r="F136" s="8">
        <v>4.8387096774193541</v>
      </c>
      <c r="G136" s="8">
        <v>0</v>
      </c>
      <c r="H136" s="8">
        <v>0</v>
      </c>
      <c r="I136" s="8">
        <v>0</v>
      </c>
    </row>
    <row r="137" spans="1:9" x14ac:dyDescent="0.2">
      <c r="A137" s="6"/>
      <c r="B137" s="8">
        <v>20</v>
      </c>
      <c r="C137" s="8">
        <v>34.090909090909086</v>
      </c>
      <c r="D137" s="8">
        <v>0</v>
      </c>
      <c r="E137" s="8">
        <v>0</v>
      </c>
      <c r="F137" s="8">
        <v>65.909090909090907</v>
      </c>
      <c r="G137" s="8">
        <v>0</v>
      </c>
      <c r="H137" s="8">
        <v>0</v>
      </c>
      <c r="I137" s="8">
        <v>0</v>
      </c>
    </row>
    <row r="138" spans="1:9" x14ac:dyDescent="0.2">
      <c r="A138" s="6"/>
      <c r="B138" s="6"/>
      <c r="C138" s="6"/>
      <c r="D138" s="6"/>
      <c r="E138" s="6"/>
      <c r="F138" s="6"/>
      <c r="G138" s="6"/>
      <c r="H138" s="6"/>
      <c r="I138" s="6"/>
    </row>
    <row r="139" spans="1:9" x14ac:dyDescent="0.2">
      <c r="A139" s="6"/>
      <c r="B139" s="6" t="s">
        <v>16</v>
      </c>
      <c r="C139" s="6">
        <v>51.839734277370106</v>
      </c>
      <c r="D139" s="6">
        <v>22.365779350973963</v>
      </c>
      <c r="E139" s="6">
        <v>1.3444464429766787</v>
      </c>
      <c r="F139" s="6">
        <v>11.656699111284427</v>
      </c>
      <c r="G139" s="6">
        <v>4.2220790464625333</v>
      </c>
      <c r="H139" s="6">
        <v>7.5324370904002205</v>
      </c>
      <c r="I139" s="6">
        <v>0.3936165498051894</v>
      </c>
    </row>
    <row r="140" spans="1:9" x14ac:dyDescent="0.2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2">
      <c r="A141" s="6"/>
      <c r="B141" s="6"/>
      <c r="C141" s="6"/>
      <c r="D141" s="6"/>
      <c r="E141" s="6"/>
      <c r="F141" s="6"/>
      <c r="G141" s="6"/>
      <c r="H141" s="6"/>
      <c r="I141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538A-278F-F944-BF12-4CBA6BAE7997}">
  <dimension ref="A1:T141"/>
  <sheetViews>
    <sheetView topLeftCell="A92" workbookViewId="0">
      <selection activeCell="A53" sqref="A53:B95"/>
    </sheetView>
  </sheetViews>
  <sheetFormatPr baseColWidth="10" defaultRowHeight="16" x14ac:dyDescent="0.2"/>
  <cols>
    <col min="1" max="3" width="10.83203125" style="2"/>
    <col min="4" max="4" width="12" style="2" customWidth="1"/>
    <col min="5" max="5" width="15.1640625" style="2" customWidth="1"/>
    <col min="6" max="6" width="14.6640625" style="2" customWidth="1"/>
    <col min="7" max="7" width="15.6640625" style="2" customWidth="1"/>
    <col min="8" max="8" width="13.33203125" style="2" customWidth="1"/>
    <col min="9" max="9" width="15.5" style="2" customWidth="1"/>
    <col min="10" max="10" width="13.1640625" style="2" customWidth="1"/>
    <col min="11" max="11" width="17.33203125" style="2" customWidth="1"/>
    <col min="12" max="16384" width="10.83203125" style="2"/>
  </cols>
  <sheetData>
    <row r="1" spans="1:20" x14ac:dyDescent="0.2"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x14ac:dyDescent="0.2">
      <c r="A2" s="6" t="s">
        <v>19</v>
      </c>
      <c r="B2" s="8">
        <v>1</v>
      </c>
      <c r="C2" s="8">
        <v>8.5106382978723403</v>
      </c>
      <c r="D2" s="8">
        <v>0</v>
      </c>
      <c r="E2" s="8">
        <v>0</v>
      </c>
      <c r="F2" s="8">
        <v>91.489361702127667</v>
      </c>
      <c r="G2" s="8">
        <v>0</v>
      </c>
      <c r="H2" s="8">
        <v>0</v>
      </c>
      <c r="I2" s="10">
        <v>0</v>
      </c>
      <c r="K2" s="2" t="s">
        <v>18</v>
      </c>
      <c r="L2" s="1"/>
      <c r="M2" s="1"/>
      <c r="N2" s="1"/>
      <c r="O2" s="1"/>
      <c r="P2" s="1"/>
      <c r="Q2" s="1"/>
      <c r="R2" s="1"/>
      <c r="T2" s="3"/>
    </row>
    <row r="3" spans="1:20" x14ac:dyDescent="0.2">
      <c r="B3" s="8">
        <v>2</v>
      </c>
      <c r="C3" s="8">
        <v>11.111111111111111</v>
      </c>
      <c r="D3" s="8">
        <v>0</v>
      </c>
      <c r="E3" s="8">
        <v>0</v>
      </c>
      <c r="F3" s="8">
        <v>86.111111111111114</v>
      </c>
      <c r="G3" s="8">
        <v>0</v>
      </c>
      <c r="H3" s="8">
        <v>2.7777777777777777</v>
      </c>
      <c r="I3" s="10">
        <v>0</v>
      </c>
      <c r="L3" s="4"/>
      <c r="M3" s="4"/>
      <c r="N3" s="4"/>
      <c r="O3" s="4"/>
      <c r="P3" s="4"/>
      <c r="Q3" s="4"/>
      <c r="T3" s="3"/>
    </row>
    <row r="4" spans="1:20" x14ac:dyDescent="0.2">
      <c r="A4" s="6"/>
      <c r="B4" s="8">
        <v>3</v>
      </c>
      <c r="C4" s="8">
        <v>3.7037037037037033</v>
      </c>
      <c r="D4" s="8">
        <v>0</v>
      </c>
      <c r="E4" s="8">
        <v>0</v>
      </c>
      <c r="F4" s="8">
        <v>70.370370370370367</v>
      </c>
      <c r="G4" s="8">
        <v>18.518518518518519</v>
      </c>
      <c r="H4" s="8">
        <v>7.4074074074074066</v>
      </c>
      <c r="I4" s="10">
        <v>0</v>
      </c>
      <c r="L4" s="4"/>
      <c r="M4" s="4"/>
      <c r="N4" s="4"/>
      <c r="O4" s="4"/>
      <c r="P4" s="4"/>
      <c r="Q4" s="4"/>
      <c r="T4" s="3"/>
    </row>
    <row r="5" spans="1:20" x14ac:dyDescent="0.2">
      <c r="B5" s="8">
        <v>4</v>
      </c>
      <c r="C5" s="8">
        <v>7.3170731707317067</v>
      </c>
      <c r="D5" s="8">
        <v>0</v>
      </c>
      <c r="E5" s="8">
        <v>0</v>
      </c>
      <c r="F5" s="8">
        <v>0</v>
      </c>
      <c r="G5" s="8">
        <v>14.634146341463413</v>
      </c>
      <c r="H5" s="8">
        <v>78.048780487804876</v>
      </c>
      <c r="I5" s="10">
        <v>0</v>
      </c>
      <c r="L5" s="4"/>
      <c r="M5" s="4"/>
      <c r="N5" s="4"/>
      <c r="O5" s="4"/>
      <c r="P5" s="4"/>
      <c r="Q5" s="4"/>
      <c r="T5" s="3"/>
    </row>
    <row r="6" spans="1:20" x14ac:dyDescent="0.2">
      <c r="A6" s="6"/>
      <c r="B6" s="8">
        <v>5</v>
      </c>
      <c r="C6" s="8">
        <v>7.2289156626506017</v>
      </c>
      <c r="D6" s="8">
        <v>0</v>
      </c>
      <c r="E6" s="8">
        <v>0</v>
      </c>
      <c r="F6" s="8">
        <v>6.024096385542169</v>
      </c>
      <c r="G6" s="8">
        <v>42.168674698795179</v>
      </c>
      <c r="H6" s="8">
        <v>44.578313253012055</v>
      </c>
      <c r="I6" s="10">
        <v>0</v>
      </c>
      <c r="L6" s="4"/>
      <c r="M6" s="4"/>
      <c r="N6" s="4"/>
      <c r="O6" s="4"/>
      <c r="P6" s="4"/>
      <c r="Q6" s="4"/>
      <c r="T6" s="3"/>
    </row>
    <row r="7" spans="1:20" x14ac:dyDescent="0.2">
      <c r="B7" s="8">
        <v>6</v>
      </c>
      <c r="C7" s="8">
        <v>42.763157894736842</v>
      </c>
      <c r="D7" s="8">
        <v>0</v>
      </c>
      <c r="E7" s="8">
        <v>0</v>
      </c>
      <c r="F7" s="8">
        <v>0</v>
      </c>
      <c r="G7" s="8">
        <v>14.473684210526317</v>
      </c>
      <c r="H7" s="8">
        <v>42.763157894736842</v>
      </c>
      <c r="I7" s="10">
        <v>0</v>
      </c>
      <c r="L7" s="4"/>
      <c r="M7" s="4"/>
      <c r="N7" s="4"/>
      <c r="O7" s="4"/>
      <c r="P7" s="4"/>
      <c r="Q7" s="4"/>
      <c r="T7" s="3"/>
    </row>
    <row r="8" spans="1:20" x14ac:dyDescent="0.2">
      <c r="A8" s="6"/>
      <c r="B8" s="8">
        <v>7</v>
      </c>
      <c r="C8" s="8">
        <v>3.125</v>
      </c>
      <c r="D8" s="8">
        <v>0</v>
      </c>
      <c r="E8" s="8">
        <v>0</v>
      </c>
      <c r="F8" s="8">
        <v>0</v>
      </c>
      <c r="G8" s="8">
        <v>62.5</v>
      </c>
      <c r="H8" s="8">
        <v>34.375</v>
      </c>
      <c r="I8" s="10">
        <v>0</v>
      </c>
      <c r="L8" s="4"/>
      <c r="M8" s="4"/>
      <c r="N8" s="4"/>
      <c r="O8" s="4"/>
      <c r="P8" s="4"/>
      <c r="Q8" s="4"/>
      <c r="T8" s="3"/>
    </row>
    <row r="9" spans="1:20" x14ac:dyDescent="0.2">
      <c r="B9" s="8">
        <v>8</v>
      </c>
      <c r="C9" s="8">
        <v>7.6923076923076925</v>
      </c>
      <c r="D9" s="8">
        <v>0</v>
      </c>
      <c r="E9" s="8">
        <v>0</v>
      </c>
      <c r="F9" s="8">
        <v>0</v>
      </c>
      <c r="G9" s="8">
        <v>53.846153846153847</v>
      </c>
      <c r="H9" s="8">
        <v>38.46153846153846</v>
      </c>
      <c r="I9" s="10">
        <v>0</v>
      </c>
      <c r="L9" s="4"/>
      <c r="M9" s="4"/>
      <c r="N9" s="4"/>
      <c r="O9" s="4"/>
      <c r="P9" s="4"/>
      <c r="Q9" s="4"/>
      <c r="T9" s="3"/>
    </row>
    <row r="10" spans="1:20" x14ac:dyDescent="0.2">
      <c r="A10" s="6"/>
      <c r="B10" s="8">
        <v>9</v>
      </c>
      <c r="C10" s="8">
        <v>30</v>
      </c>
      <c r="D10" s="8">
        <v>0</v>
      </c>
      <c r="E10" s="8">
        <v>0</v>
      </c>
      <c r="F10" s="8">
        <v>5</v>
      </c>
      <c r="G10" s="8">
        <v>35</v>
      </c>
      <c r="H10" s="8">
        <v>30</v>
      </c>
      <c r="I10" s="10">
        <v>0</v>
      </c>
      <c r="L10" s="4"/>
      <c r="M10" s="4"/>
      <c r="N10" s="4"/>
      <c r="O10" s="4"/>
      <c r="P10" s="4"/>
      <c r="Q10" s="4"/>
      <c r="T10" s="3"/>
    </row>
    <row r="11" spans="1:20" x14ac:dyDescent="0.2">
      <c r="B11" s="8">
        <v>10</v>
      </c>
      <c r="C11" s="8">
        <v>24.705882352941178</v>
      </c>
      <c r="D11" s="8">
        <v>0</v>
      </c>
      <c r="E11" s="8">
        <v>0</v>
      </c>
      <c r="F11" s="8">
        <v>3.5294117647058822</v>
      </c>
      <c r="G11" s="8">
        <v>30.588235294117649</v>
      </c>
      <c r="H11" s="8">
        <v>41.176470588235297</v>
      </c>
      <c r="I11" s="10">
        <v>0</v>
      </c>
      <c r="L11" s="4"/>
      <c r="M11" s="4"/>
      <c r="N11" s="4"/>
      <c r="O11" s="4"/>
      <c r="P11" s="4"/>
      <c r="Q11" s="4"/>
      <c r="T11" s="3"/>
    </row>
    <row r="12" spans="1:20" x14ac:dyDescent="0.2">
      <c r="A12" s="6"/>
      <c r="B12" s="8">
        <v>11</v>
      </c>
      <c r="C12" s="8">
        <v>82.35294117647058</v>
      </c>
      <c r="D12" s="8">
        <v>0</v>
      </c>
      <c r="E12" s="8">
        <v>0</v>
      </c>
      <c r="F12" s="8">
        <v>0</v>
      </c>
      <c r="G12" s="8">
        <v>0</v>
      </c>
      <c r="H12" s="8">
        <v>17.647058823529413</v>
      </c>
      <c r="I12" s="10">
        <v>0</v>
      </c>
      <c r="L12" s="4"/>
      <c r="M12" s="4"/>
      <c r="N12" s="4"/>
      <c r="O12" s="4"/>
      <c r="P12" s="4"/>
      <c r="Q12" s="4"/>
      <c r="T12" s="3"/>
    </row>
    <row r="13" spans="1:20" x14ac:dyDescent="0.2">
      <c r="B13" s="8">
        <v>12</v>
      </c>
      <c r="C13" s="8">
        <v>25</v>
      </c>
      <c r="D13" s="8">
        <v>0</v>
      </c>
      <c r="E13" s="8">
        <v>0</v>
      </c>
      <c r="F13" s="8">
        <v>4.1666666666666661</v>
      </c>
      <c r="G13" s="8">
        <v>11.111111111111111</v>
      </c>
      <c r="H13" s="8">
        <v>59.722222222222214</v>
      </c>
      <c r="I13" s="10">
        <v>0</v>
      </c>
      <c r="L13" s="4"/>
      <c r="M13" s="4"/>
      <c r="N13" s="4"/>
      <c r="O13" s="4"/>
      <c r="P13" s="4"/>
      <c r="Q13" s="4"/>
      <c r="T13" s="3"/>
    </row>
    <row r="14" spans="1:20" x14ac:dyDescent="0.2">
      <c r="A14" s="6"/>
      <c r="B14" s="8">
        <v>13</v>
      </c>
      <c r="C14" s="8">
        <v>96.226415094339629</v>
      </c>
      <c r="D14" s="8">
        <v>0</v>
      </c>
      <c r="E14" s="8">
        <v>0</v>
      </c>
      <c r="F14" s="8">
        <v>0</v>
      </c>
      <c r="G14" s="8">
        <v>0</v>
      </c>
      <c r="H14" s="8">
        <v>3.7735849056603774</v>
      </c>
      <c r="I14" s="10">
        <v>0</v>
      </c>
      <c r="L14" s="4"/>
      <c r="M14" s="4"/>
      <c r="N14" s="4"/>
      <c r="O14" s="4"/>
      <c r="P14" s="4"/>
      <c r="Q14" s="4"/>
      <c r="T14" s="3"/>
    </row>
    <row r="15" spans="1:20" x14ac:dyDescent="0.2">
      <c r="B15" s="8">
        <v>14</v>
      </c>
      <c r="C15" s="8">
        <v>31.03448275862069</v>
      </c>
      <c r="D15" s="8">
        <v>0</v>
      </c>
      <c r="E15" s="8">
        <v>0</v>
      </c>
      <c r="F15" s="8">
        <v>0</v>
      </c>
      <c r="G15" s="8">
        <v>22.413793103448278</v>
      </c>
      <c r="H15" s="8">
        <v>46.551724137931032</v>
      </c>
      <c r="I15" s="10">
        <v>0</v>
      </c>
      <c r="L15" s="4"/>
      <c r="M15" s="4"/>
      <c r="N15" s="4"/>
      <c r="O15" s="4"/>
      <c r="P15" s="4"/>
      <c r="Q15" s="4"/>
      <c r="T15" s="3"/>
    </row>
    <row r="16" spans="1:20" x14ac:dyDescent="0.2">
      <c r="A16" s="6" t="s">
        <v>20</v>
      </c>
      <c r="B16" s="8">
        <v>1</v>
      </c>
      <c r="C16" s="8">
        <v>18.181818181818183</v>
      </c>
      <c r="D16" s="8">
        <v>0</v>
      </c>
      <c r="E16" s="8">
        <v>0</v>
      </c>
      <c r="F16" s="8">
        <v>0</v>
      </c>
      <c r="G16" s="8">
        <v>0</v>
      </c>
      <c r="H16" s="8">
        <v>81.818181818181813</v>
      </c>
      <c r="I16" s="10">
        <v>0</v>
      </c>
      <c r="L16" s="4"/>
      <c r="M16" s="4"/>
      <c r="N16" s="4"/>
      <c r="O16" s="4"/>
      <c r="P16" s="4"/>
      <c r="Q16" s="4"/>
      <c r="T16" s="3"/>
    </row>
    <row r="17" spans="1:20" x14ac:dyDescent="0.2">
      <c r="B17" s="8">
        <v>2</v>
      </c>
      <c r="C17" s="8">
        <v>32.867132867132867</v>
      </c>
      <c r="D17" s="8">
        <v>0</v>
      </c>
      <c r="E17" s="8">
        <v>0</v>
      </c>
      <c r="F17" s="8">
        <v>0</v>
      </c>
      <c r="G17" s="8">
        <v>20.97902097902098</v>
      </c>
      <c r="H17" s="8">
        <v>46.153846153846153</v>
      </c>
      <c r="I17" s="10">
        <v>0</v>
      </c>
      <c r="L17" s="4"/>
      <c r="M17" s="4"/>
      <c r="N17" s="4"/>
      <c r="O17" s="4"/>
      <c r="P17" s="4"/>
      <c r="Q17" s="4"/>
      <c r="T17" s="3"/>
    </row>
    <row r="18" spans="1:20" x14ac:dyDescent="0.2">
      <c r="B18" s="8">
        <v>3</v>
      </c>
      <c r="C18" s="8">
        <v>96.774193548387103</v>
      </c>
      <c r="D18" s="8">
        <v>0</v>
      </c>
      <c r="E18" s="8">
        <v>0</v>
      </c>
      <c r="F18" s="8">
        <v>0</v>
      </c>
      <c r="G18" s="8">
        <v>0</v>
      </c>
      <c r="H18" s="8">
        <v>3.225806451612903</v>
      </c>
      <c r="I18" s="10">
        <v>0</v>
      </c>
      <c r="L18" s="4"/>
      <c r="M18" s="4"/>
      <c r="N18" s="4"/>
      <c r="O18" s="4"/>
      <c r="P18" s="4"/>
      <c r="Q18" s="4"/>
      <c r="T18" s="3"/>
    </row>
    <row r="19" spans="1:20" x14ac:dyDescent="0.2">
      <c r="B19" s="8">
        <v>4</v>
      </c>
      <c r="C19" s="8">
        <v>60</v>
      </c>
      <c r="D19" s="8">
        <v>0</v>
      </c>
      <c r="E19" s="8">
        <v>0</v>
      </c>
      <c r="F19" s="8">
        <v>0</v>
      </c>
      <c r="G19" s="8">
        <v>0</v>
      </c>
      <c r="H19" s="8">
        <v>40</v>
      </c>
      <c r="I19" s="10">
        <v>0</v>
      </c>
      <c r="L19" s="4"/>
      <c r="M19" s="4"/>
      <c r="N19" s="4"/>
      <c r="O19" s="4"/>
      <c r="P19" s="4"/>
      <c r="Q19" s="4"/>
      <c r="T19" s="3"/>
    </row>
    <row r="20" spans="1:20" x14ac:dyDescent="0.2">
      <c r="A20" s="6"/>
      <c r="B20" s="8">
        <v>5</v>
      </c>
      <c r="C20" s="8">
        <v>17.391304347826086</v>
      </c>
      <c r="D20" s="8">
        <v>0</v>
      </c>
      <c r="E20" s="8">
        <v>0</v>
      </c>
      <c r="F20" s="8">
        <v>24.637681159420289</v>
      </c>
      <c r="G20" s="8">
        <v>14.492753623188406</v>
      </c>
      <c r="H20" s="8">
        <v>43.478260869565219</v>
      </c>
      <c r="I20" s="10">
        <v>0</v>
      </c>
      <c r="L20" s="4"/>
      <c r="M20" s="4"/>
      <c r="N20" s="4"/>
      <c r="O20" s="4"/>
      <c r="P20" s="4"/>
      <c r="Q20" s="4"/>
      <c r="T20" s="3"/>
    </row>
    <row r="21" spans="1:20" x14ac:dyDescent="0.2">
      <c r="B21" s="8">
        <v>6</v>
      </c>
      <c r="C21" s="8">
        <v>10</v>
      </c>
      <c r="D21" s="8">
        <v>0</v>
      </c>
      <c r="E21" s="8">
        <v>0</v>
      </c>
      <c r="F21" s="8">
        <v>1.25</v>
      </c>
      <c r="G21" s="8">
        <v>27.5</v>
      </c>
      <c r="H21" s="8">
        <v>61.25</v>
      </c>
      <c r="I21" s="10">
        <v>0</v>
      </c>
      <c r="L21" s="4"/>
      <c r="M21" s="4"/>
      <c r="N21" s="4"/>
      <c r="O21" s="4"/>
      <c r="P21" s="4"/>
      <c r="Q21" s="4"/>
      <c r="T21" s="3"/>
    </row>
    <row r="22" spans="1:20" x14ac:dyDescent="0.2">
      <c r="A22" s="6"/>
      <c r="B22" s="8">
        <v>7</v>
      </c>
      <c r="C22" s="8">
        <v>3.1746031746031744</v>
      </c>
      <c r="D22" s="8">
        <v>0</v>
      </c>
      <c r="E22" s="8">
        <v>0</v>
      </c>
      <c r="F22" s="8">
        <v>3.1746031746031744</v>
      </c>
      <c r="G22" s="8">
        <v>38.095238095238095</v>
      </c>
      <c r="H22" s="8">
        <v>55.555555555555557</v>
      </c>
      <c r="I22" s="10">
        <v>0</v>
      </c>
      <c r="L22" s="4"/>
      <c r="M22" s="4"/>
      <c r="N22" s="4"/>
      <c r="O22" s="4"/>
      <c r="P22" s="4"/>
      <c r="Q22" s="4"/>
      <c r="T22" s="3"/>
    </row>
    <row r="23" spans="1:20" x14ac:dyDescent="0.2">
      <c r="B23" s="8">
        <v>8</v>
      </c>
      <c r="C23" s="8">
        <v>10.44776119402985</v>
      </c>
      <c r="D23" s="8">
        <v>0</v>
      </c>
      <c r="E23" s="8">
        <v>0</v>
      </c>
      <c r="F23" s="8">
        <v>1.4925373134328357</v>
      </c>
      <c r="G23" s="8">
        <v>16.417910447761194</v>
      </c>
      <c r="H23" s="8">
        <v>71.641791044776113</v>
      </c>
      <c r="I23" s="10">
        <v>0</v>
      </c>
      <c r="L23" s="4"/>
      <c r="M23" s="4"/>
      <c r="N23" s="4"/>
      <c r="O23" s="4"/>
      <c r="P23" s="4"/>
      <c r="Q23" s="4"/>
      <c r="T23" s="3"/>
    </row>
    <row r="24" spans="1:20" x14ac:dyDescent="0.2">
      <c r="B24" s="8">
        <v>9</v>
      </c>
      <c r="C24" s="8">
        <v>13.513513513513514</v>
      </c>
      <c r="D24" s="8">
        <v>0</v>
      </c>
      <c r="E24" s="8">
        <v>0</v>
      </c>
      <c r="F24" s="8">
        <v>3.6036036036036037</v>
      </c>
      <c r="G24" s="8">
        <v>72.972972972972968</v>
      </c>
      <c r="H24" s="8">
        <v>9.9099099099099099</v>
      </c>
      <c r="I24" s="10">
        <v>0</v>
      </c>
      <c r="L24" s="4"/>
      <c r="M24" s="4"/>
      <c r="N24" s="4"/>
      <c r="O24" s="4"/>
      <c r="P24" s="4"/>
      <c r="Q24" s="4"/>
      <c r="T24" s="3"/>
    </row>
    <row r="25" spans="1:20" x14ac:dyDescent="0.2">
      <c r="B25" s="8">
        <v>10</v>
      </c>
      <c r="C25" s="8">
        <v>14.130434782608695</v>
      </c>
      <c r="D25" s="8">
        <v>0</v>
      </c>
      <c r="E25" s="8">
        <v>0</v>
      </c>
      <c r="F25" s="8">
        <v>84.782608695652186</v>
      </c>
      <c r="G25" s="8">
        <v>1.0869565217391304</v>
      </c>
      <c r="H25" s="8">
        <v>0</v>
      </c>
      <c r="I25" s="10">
        <v>0</v>
      </c>
      <c r="L25" s="4"/>
      <c r="M25" s="4"/>
      <c r="N25" s="4"/>
      <c r="O25" s="4"/>
      <c r="P25" s="4"/>
      <c r="Q25" s="4"/>
      <c r="T25" s="3"/>
    </row>
    <row r="26" spans="1:20" x14ac:dyDescent="0.2">
      <c r="A26" s="6"/>
      <c r="B26" s="8">
        <v>11</v>
      </c>
      <c r="C26" s="8">
        <v>23.333333333333332</v>
      </c>
      <c r="D26" s="8">
        <v>0</v>
      </c>
      <c r="E26" s="8">
        <v>0</v>
      </c>
      <c r="F26" s="8">
        <v>0</v>
      </c>
      <c r="G26" s="8">
        <v>33.333333333333329</v>
      </c>
      <c r="H26" s="8">
        <v>43.333333333333336</v>
      </c>
      <c r="I26" s="10">
        <v>0</v>
      </c>
      <c r="L26" s="4"/>
      <c r="M26" s="4"/>
      <c r="N26" s="4"/>
      <c r="O26" s="4"/>
      <c r="P26" s="4"/>
      <c r="Q26" s="4"/>
      <c r="T26" s="3"/>
    </row>
    <row r="27" spans="1:20" x14ac:dyDescent="0.2">
      <c r="B27" s="8">
        <v>12</v>
      </c>
      <c r="C27" s="8">
        <v>23.655913978494624</v>
      </c>
      <c r="D27" s="8">
        <v>0</v>
      </c>
      <c r="E27" s="8">
        <v>0</v>
      </c>
      <c r="F27" s="8">
        <v>0</v>
      </c>
      <c r="G27" s="8">
        <v>54.838709677419352</v>
      </c>
      <c r="H27" s="8">
        <v>21.50537634408602</v>
      </c>
      <c r="I27" s="10">
        <v>0</v>
      </c>
      <c r="L27" s="4"/>
      <c r="M27" s="4"/>
      <c r="N27" s="4"/>
      <c r="O27" s="4"/>
      <c r="P27" s="4"/>
      <c r="Q27" s="4"/>
      <c r="T27" s="3"/>
    </row>
    <row r="28" spans="1:20" x14ac:dyDescent="0.2">
      <c r="A28" s="6"/>
      <c r="B28" s="8">
        <v>13</v>
      </c>
      <c r="C28" s="8">
        <v>18.032786885245901</v>
      </c>
      <c r="D28" s="8">
        <v>0</v>
      </c>
      <c r="E28" s="8">
        <v>6.557377049180328</v>
      </c>
      <c r="F28" s="8">
        <v>70.491803278688522</v>
      </c>
      <c r="G28" s="8">
        <v>1.639344262295082</v>
      </c>
      <c r="H28" s="8">
        <v>3.278688524590164</v>
      </c>
      <c r="I28" s="10">
        <v>0</v>
      </c>
      <c r="L28" s="4"/>
      <c r="M28" s="4"/>
      <c r="N28" s="4"/>
      <c r="O28" s="4"/>
      <c r="P28" s="4"/>
      <c r="Q28" s="4"/>
      <c r="T28" s="3"/>
    </row>
    <row r="29" spans="1:20" x14ac:dyDescent="0.2">
      <c r="B29" s="8">
        <v>14</v>
      </c>
      <c r="C29" s="8">
        <v>17.647058823529413</v>
      </c>
      <c r="D29" s="8">
        <v>0</v>
      </c>
      <c r="E29" s="8">
        <v>0</v>
      </c>
      <c r="F29" s="8">
        <v>6.7226890756302522</v>
      </c>
      <c r="G29" s="8">
        <v>58.823529411764703</v>
      </c>
      <c r="H29" s="8">
        <v>16.806722689075631</v>
      </c>
      <c r="I29" s="10">
        <v>0</v>
      </c>
    </row>
    <row r="30" spans="1:20" x14ac:dyDescent="0.2">
      <c r="A30" s="6" t="s">
        <v>21</v>
      </c>
      <c r="B30" s="8">
        <v>1</v>
      </c>
      <c r="C30" s="8">
        <v>28.87323943661972</v>
      </c>
      <c r="D30" s="8">
        <v>0</v>
      </c>
      <c r="E30" s="8">
        <v>0</v>
      </c>
      <c r="F30" s="8">
        <v>3.52112676056338</v>
      </c>
      <c r="G30" s="8">
        <v>56.338028169014081</v>
      </c>
      <c r="H30" s="8">
        <v>11.267605633802816</v>
      </c>
      <c r="I30" s="10">
        <v>0</v>
      </c>
    </row>
    <row r="31" spans="1:20" x14ac:dyDescent="0.2">
      <c r="B31" s="8">
        <v>2</v>
      </c>
      <c r="C31" s="8">
        <v>35.820895522388057</v>
      </c>
      <c r="D31" s="8">
        <v>0</v>
      </c>
      <c r="E31" s="8">
        <v>0</v>
      </c>
      <c r="F31" s="8">
        <v>4.477611940298508</v>
      </c>
      <c r="G31" s="8">
        <v>43.283582089552247</v>
      </c>
      <c r="H31" s="8">
        <v>16.417910447761194</v>
      </c>
      <c r="I31" s="10">
        <v>0</v>
      </c>
    </row>
    <row r="32" spans="1:20" x14ac:dyDescent="0.2">
      <c r="A32" s="6"/>
      <c r="B32" s="8">
        <v>3</v>
      </c>
      <c r="C32" s="8">
        <v>17.431192660550458</v>
      </c>
      <c r="D32" s="8">
        <v>0</v>
      </c>
      <c r="E32" s="8">
        <v>0</v>
      </c>
      <c r="F32" s="8">
        <v>3.669724770642202</v>
      </c>
      <c r="G32" s="8">
        <v>61.467889908256886</v>
      </c>
      <c r="H32" s="8">
        <v>17.431192660550462</v>
      </c>
      <c r="I32" s="10">
        <v>0</v>
      </c>
    </row>
    <row r="33" spans="1:20" x14ac:dyDescent="0.2">
      <c r="B33" s="8">
        <v>4</v>
      </c>
      <c r="C33" s="8">
        <v>50</v>
      </c>
      <c r="D33" s="8">
        <v>0</v>
      </c>
      <c r="E33" s="8">
        <v>0</v>
      </c>
      <c r="F33" s="8">
        <v>5.7692307692307692</v>
      </c>
      <c r="G33" s="8">
        <v>23.076923076923077</v>
      </c>
      <c r="H33" s="8">
        <v>21.153846153846153</v>
      </c>
      <c r="I33" s="10">
        <v>0</v>
      </c>
    </row>
    <row r="34" spans="1:20" x14ac:dyDescent="0.2">
      <c r="A34" s="6"/>
      <c r="B34" s="8">
        <v>5</v>
      </c>
      <c r="C34" s="8">
        <v>33.884297520661157</v>
      </c>
      <c r="D34" s="8">
        <v>0</v>
      </c>
      <c r="E34" s="8">
        <v>0</v>
      </c>
      <c r="F34" s="8">
        <v>34.710743801652896</v>
      </c>
      <c r="G34" s="8">
        <v>25.619834710743802</v>
      </c>
      <c r="H34" s="8">
        <v>5.785123966942149</v>
      </c>
      <c r="I34" s="10">
        <v>0</v>
      </c>
    </row>
    <row r="35" spans="1:20" x14ac:dyDescent="0.2">
      <c r="B35" s="8">
        <v>6</v>
      </c>
      <c r="C35" s="8">
        <v>99.193548387096769</v>
      </c>
      <c r="D35" s="8">
        <v>0</v>
      </c>
      <c r="E35" s="8">
        <v>0</v>
      </c>
      <c r="F35" s="8">
        <v>0</v>
      </c>
      <c r="G35" s="8">
        <v>0.80645161290322576</v>
      </c>
      <c r="H35" s="8">
        <v>0</v>
      </c>
      <c r="I35" s="10">
        <v>0</v>
      </c>
      <c r="L35" s="1"/>
      <c r="M35" s="1"/>
      <c r="N35" s="1"/>
      <c r="O35" s="1"/>
      <c r="P35" s="1"/>
      <c r="Q35" s="1"/>
      <c r="R35" s="1"/>
    </row>
    <row r="36" spans="1:20" x14ac:dyDescent="0.2">
      <c r="A36" s="6"/>
      <c r="B36" s="8">
        <v>7</v>
      </c>
      <c r="C36" s="8">
        <v>42.592592592592595</v>
      </c>
      <c r="D36" s="8">
        <v>0</v>
      </c>
      <c r="E36" s="8">
        <v>0</v>
      </c>
      <c r="F36" s="8">
        <v>5.5555555555555554</v>
      </c>
      <c r="G36" s="8">
        <v>24.074074074074073</v>
      </c>
      <c r="H36" s="8">
        <v>27.777777777777779</v>
      </c>
      <c r="I36" s="10">
        <v>0</v>
      </c>
      <c r="L36" s="1"/>
      <c r="M36" s="1"/>
      <c r="N36" s="1"/>
      <c r="O36" s="1"/>
      <c r="P36" s="1"/>
      <c r="Q36" s="1"/>
      <c r="R36" s="1"/>
      <c r="T36" s="5"/>
    </row>
    <row r="37" spans="1:20" x14ac:dyDescent="0.2">
      <c r="B37" s="8">
        <v>8</v>
      </c>
      <c r="C37" s="8">
        <v>31.182795698924732</v>
      </c>
      <c r="D37" s="8">
        <v>0</v>
      </c>
      <c r="E37" s="8">
        <v>1.0752688172043012</v>
      </c>
      <c r="F37" s="8">
        <v>67.741935483870961</v>
      </c>
      <c r="G37" s="8">
        <v>0</v>
      </c>
      <c r="H37" s="8">
        <v>0</v>
      </c>
      <c r="I37" s="10">
        <v>0</v>
      </c>
      <c r="L37" s="4"/>
      <c r="M37" s="4"/>
      <c r="N37" s="4"/>
      <c r="O37" s="4"/>
      <c r="P37" s="4"/>
      <c r="Q37" s="4"/>
    </row>
    <row r="38" spans="1:20" x14ac:dyDescent="0.2">
      <c r="A38" s="6"/>
      <c r="B38" s="8">
        <v>9</v>
      </c>
      <c r="C38" s="8">
        <v>58.04195804195804</v>
      </c>
      <c r="D38" s="8">
        <v>0</v>
      </c>
      <c r="E38" s="8">
        <v>0</v>
      </c>
      <c r="F38" s="8">
        <v>3.1468531468531467</v>
      </c>
      <c r="G38" s="8">
        <v>19.93006993006993</v>
      </c>
      <c r="H38" s="8">
        <v>18.88111888111888</v>
      </c>
      <c r="I38" s="10">
        <v>0</v>
      </c>
      <c r="L38" s="4"/>
      <c r="M38" s="4"/>
      <c r="N38" s="4"/>
      <c r="O38" s="4"/>
      <c r="P38" s="4"/>
      <c r="Q38" s="4"/>
    </row>
    <row r="39" spans="1:20" x14ac:dyDescent="0.2">
      <c r="B39" s="8">
        <v>10</v>
      </c>
      <c r="C39" s="8">
        <v>35.897435897435898</v>
      </c>
      <c r="D39" s="8">
        <v>1.2820512820512819</v>
      </c>
      <c r="E39" s="8">
        <v>0</v>
      </c>
      <c r="F39" s="8">
        <v>6.4102564102564097</v>
      </c>
      <c r="G39" s="8">
        <v>35.897435897435898</v>
      </c>
      <c r="H39" s="8">
        <v>20.512820512820511</v>
      </c>
      <c r="I39" s="10">
        <v>0</v>
      </c>
      <c r="L39" s="4"/>
      <c r="M39" s="4"/>
      <c r="N39" s="4"/>
      <c r="O39" s="4"/>
      <c r="P39" s="4"/>
      <c r="Q39" s="4"/>
    </row>
    <row r="40" spans="1:20" x14ac:dyDescent="0.2">
      <c r="A40" s="6"/>
      <c r="B40" s="8">
        <v>11</v>
      </c>
      <c r="C40" s="8">
        <v>14.02439024390244</v>
      </c>
      <c r="D40" s="8">
        <v>0.6097560975609756</v>
      </c>
      <c r="E40" s="8">
        <v>0</v>
      </c>
      <c r="F40" s="8">
        <v>85.365853658536594</v>
      </c>
      <c r="G40" s="8">
        <v>0</v>
      </c>
      <c r="H40" s="8">
        <v>0</v>
      </c>
      <c r="I40" s="10">
        <v>0</v>
      </c>
      <c r="L40" s="4"/>
      <c r="M40" s="4"/>
      <c r="N40" s="4"/>
      <c r="O40" s="4"/>
      <c r="P40" s="4"/>
      <c r="Q40" s="4"/>
    </row>
    <row r="41" spans="1:20" x14ac:dyDescent="0.2">
      <c r="B41" s="8">
        <v>12</v>
      </c>
      <c r="C41" s="8">
        <v>13.461538461538462</v>
      </c>
      <c r="D41" s="8">
        <v>0</v>
      </c>
      <c r="E41" s="8">
        <v>0</v>
      </c>
      <c r="F41" s="8">
        <v>7.6923076923076925</v>
      </c>
      <c r="G41" s="8">
        <v>59.615384615384627</v>
      </c>
      <c r="H41" s="8">
        <v>19.23076923076923</v>
      </c>
      <c r="I41" s="10">
        <v>0</v>
      </c>
      <c r="L41" s="4"/>
      <c r="M41" s="4"/>
      <c r="N41" s="4"/>
      <c r="O41" s="4"/>
      <c r="P41" s="4"/>
      <c r="Q41" s="4"/>
    </row>
    <row r="42" spans="1:20" x14ac:dyDescent="0.2">
      <c r="A42" s="6"/>
      <c r="B42" s="8">
        <v>13</v>
      </c>
      <c r="C42" s="8">
        <v>91.262135922330103</v>
      </c>
      <c r="D42" s="8">
        <v>0</v>
      </c>
      <c r="E42" s="8">
        <v>0</v>
      </c>
      <c r="F42" s="8">
        <v>0</v>
      </c>
      <c r="G42" s="8">
        <v>3.8834951456310676</v>
      </c>
      <c r="H42" s="8">
        <v>4.8543689320388346</v>
      </c>
      <c r="I42" s="10">
        <v>0</v>
      </c>
      <c r="L42" s="4"/>
      <c r="M42" s="4"/>
      <c r="N42" s="4"/>
      <c r="O42" s="4"/>
      <c r="P42" s="4"/>
      <c r="Q42" s="4"/>
    </row>
    <row r="43" spans="1:20" x14ac:dyDescent="0.2">
      <c r="B43" s="8">
        <v>14</v>
      </c>
      <c r="C43" s="8">
        <v>44.366197183098592</v>
      </c>
      <c r="D43" s="8">
        <v>0</v>
      </c>
      <c r="E43" s="8">
        <v>0</v>
      </c>
      <c r="F43" s="8">
        <v>10.56338028169014</v>
      </c>
      <c r="G43" s="8">
        <v>30.985915492957744</v>
      </c>
      <c r="H43" s="8">
        <v>14.084507042253522</v>
      </c>
      <c r="I43" s="10">
        <v>0</v>
      </c>
      <c r="L43" s="4"/>
      <c r="M43" s="4"/>
      <c r="N43" s="4"/>
      <c r="O43" s="4"/>
      <c r="P43" s="4"/>
      <c r="Q43" s="4"/>
    </row>
    <row r="44" spans="1:20" x14ac:dyDescent="0.2">
      <c r="A44" s="6"/>
      <c r="B44" s="8">
        <v>15</v>
      </c>
      <c r="C44" s="8">
        <v>52.083333333333336</v>
      </c>
      <c r="D44" s="8">
        <v>0</v>
      </c>
      <c r="E44" s="8">
        <v>0</v>
      </c>
      <c r="F44" s="8">
        <v>35.416666666666671</v>
      </c>
      <c r="G44" s="8">
        <v>12.5</v>
      </c>
      <c r="H44" s="8">
        <v>0</v>
      </c>
      <c r="I44" s="10">
        <v>0</v>
      </c>
      <c r="L44" s="4"/>
      <c r="M44" s="4"/>
      <c r="N44" s="4"/>
      <c r="O44" s="4"/>
      <c r="P44" s="4"/>
      <c r="Q44" s="4"/>
    </row>
    <row r="45" spans="1:20" x14ac:dyDescent="0.2">
      <c r="B45" s="11"/>
      <c r="C45" s="11"/>
      <c r="D45" s="11"/>
      <c r="E45" s="11"/>
      <c r="F45" s="11"/>
      <c r="G45" s="11"/>
      <c r="H45" s="11"/>
      <c r="I45" s="9"/>
      <c r="L45" s="4"/>
      <c r="M45" s="4"/>
      <c r="N45" s="4"/>
      <c r="O45" s="4"/>
      <c r="P45" s="4"/>
      <c r="Q45" s="4"/>
    </row>
    <row r="46" spans="1:20" x14ac:dyDescent="0.2">
      <c r="B46" s="11"/>
      <c r="C46" s="11"/>
      <c r="D46" s="11"/>
      <c r="E46" s="11"/>
      <c r="F46" s="11"/>
      <c r="G46" s="11"/>
      <c r="H46" s="11"/>
      <c r="I46" s="9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">
      <c r="B47" s="6" t="s">
        <v>12</v>
      </c>
      <c r="C47" s="6">
        <v>32.279931033684626</v>
      </c>
      <c r="D47" s="6">
        <v>4.3995520456099016E-2</v>
      </c>
      <c r="E47" s="6">
        <v>0.17750339224150299</v>
      </c>
      <c r="F47" s="6">
        <v>17.136925377666969</v>
      </c>
      <c r="G47" s="6">
        <v>24.253794678414284</v>
      </c>
      <c r="H47" s="6">
        <v>26.107849997536519</v>
      </c>
      <c r="I47" s="9"/>
      <c r="L47" s="4"/>
      <c r="M47" s="4"/>
      <c r="N47" s="4"/>
      <c r="O47" s="4"/>
      <c r="P47" s="4"/>
      <c r="Q47" s="4"/>
    </row>
    <row r="48" spans="1:20" x14ac:dyDescent="0.2">
      <c r="A48" s="6"/>
      <c r="B48" s="11"/>
      <c r="C48" s="11"/>
      <c r="D48" s="11"/>
      <c r="E48" s="11"/>
      <c r="F48" s="11"/>
      <c r="G48" s="11"/>
      <c r="H48" s="11"/>
      <c r="I48" s="9"/>
      <c r="L48" s="4"/>
      <c r="M48" s="4"/>
      <c r="N48" s="4"/>
      <c r="O48" s="4"/>
      <c r="P48" s="4"/>
      <c r="Q48" s="4"/>
    </row>
    <row r="49" spans="1:20" x14ac:dyDescent="0.2">
      <c r="B49" s="11"/>
      <c r="C49" s="11"/>
      <c r="D49" s="11"/>
      <c r="E49" s="11"/>
      <c r="F49" s="11"/>
      <c r="G49" s="11"/>
      <c r="H49" s="11"/>
      <c r="I49" s="9"/>
      <c r="L49" s="4"/>
      <c r="M49" s="4"/>
      <c r="N49" s="4"/>
      <c r="O49" s="4"/>
      <c r="P49" s="4"/>
      <c r="Q49" s="4"/>
    </row>
    <row r="50" spans="1:20" x14ac:dyDescent="0.2">
      <c r="A50" s="6" t="s">
        <v>17</v>
      </c>
      <c r="L50" s="4"/>
      <c r="M50" s="4"/>
      <c r="N50" s="4"/>
      <c r="O50" s="4"/>
      <c r="P50" s="4"/>
      <c r="Q50" s="4"/>
    </row>
    <row r="51" spans="1:20" x14ac:dyDescent="0.2">
      <c r="L51" s="4"/>
      <c r="M51" s="4"/>
      <c r="N51" s="4"/>
      <c r="O51" s="4"/>
      <c r="P51" s="4"/>
      <c r="Q51" s="4"/>
    </row>
    <row r="52" spans="1:20" x14ac:dyDescent="0.2">
      <c r="A52" s="6"/>
      <c r="B52" s="7" t="s">
        <v>0</v>
      </c>
      <c r="C52" s="7" t="s">
        <v>1</v>
      </c>
      <c r="D52" s="7" t="s">
        <v>2</v>
      </c>
      <c r="E52" s="7" t="s">
        <v>3</v>
      </c>
      <c r="F52" s="7" t="s">
        <v>4</v>
      </c>
      <c r="G52" s="7" t="s">
        <v>5</v>
      </c>
      <c r="H52" s="7" t="s">
        <v>6</v>
      </c>
      <c r="I52" s="7" t="s">
        <v>7</v>
      </c>
      <c r="L52" s="4"/>
      <c r="M52" s="4"/>
      <c r="N52" s="4"/>
      <c r="O52" s="4"/>
      <c r="P52" s="4"/>
      <c r="Q52" s="4"/>
    </row>
    <row r="53" spans="1:20" x14ac:dyDescent="0.2">
      <c r="A53" s="6" t="s">
        <v>22</v>
      </c>
      <c r="B53" s="8">
        <v>1</v>
      </c>
      <c r="C53" s="8">
        <v>96.315789473684205</v>
      </c>
      <c r="D53" s="8">
        <v>0</v>
      </c>
      <c r="E53" s="8">
        <v>0</v>
      </c>
      <c r="F53" s="8">
        <v>1.5789473684210527</v>
      </c>
      <c r="G53" s="8">
        <v>0</v>
      </c>
      <c r="H53" s="8">
        <v>2.1052631578947367</v>
      </c>
      <c r="I53" s="8">
        <v>0</v>
      </c>
      <c r="L53" s="4"/>
      <c r="M53" s="4"/>
      <c r="N53" s="4"/>
      <c r="O53" s="4"/>
      <c r="P53" s="4"/>
      <c r="Q53" s="4"/>
    </row>
    <row r="54" spans="1:20" x14ac:dyDescent="0.2">
      <c r="A54"/>
      <c r="B54" s="8">
        <v>2</v>
      </c>
      <c r="C54" s="8">
        <v>55.617977528089888</v>
      </c>
      <c r="D54" s="8">
        <v>0</v>
      </c>
      <c r="E54" s="8">
        <v>0</v>
      </c>
      <c r="F54" s="8">
        <v>1.1235955056179776</v>
      </c>
      <c r="G54" s="8">
        <v>24.719101123595507</v>
      </c>
      <c r="H54" s="8">
        <v>18.539325842696627</v>
      </c>
      <c r="I54" s="8">
        <v>0</v>
      </c>
      <c r="L54" s="4"/>
      <c r="M54" s="4"/>
      <c r="N54" s="4"/>
      <c r="O54" s="4"/>
      <c r="P54" s="4"/>
      <c r="Q54" s="4"/>
    </row>
    <row r="55" spans="1:20" x14ac:dyDescent="0.2">
      <c r="A55"/>
      <c r="B55" s="8">
        <v>3</v>
      </c>
      <c r="C55" s="8">
        <v>49.635036496350367</v>
      </c>
      <c r="D55" s="8">
        <v>0</v>
      </c>
      <c r="E55" s="8">
        <v>0</v>
      </c>
      <c r="F55" s="8">
        <v>0</v>
      </c>
      <c r="G55" s="8">
        <v>5.10948905109489</v>
      </c>
      <c r="H55" s="8">
        <v>45.255474452554743</v>
      </c>
      <c r="I55" s="8">
        <v>0</v>
      </c>
      <c r="L55" s="4"/>
      <c r="M55" s="4"/>
      <c r="N55" s="4"/>
      <c r="O55" s="4"/>
      <c r="P55" s="4"/>
      <c r="Q55" s="4"/>
    </row>
    <row r="56" spans="1:20" x14ac:dyDescent="0.2">
      <c r="A56"/>
      <c r="B56" s="8">
        <v>4</v>
      </c>
      <c r="C56" s="8">
        <v>75.126903553299499</v>
      </c>
      <c r="D56" s="8">
        <v>0.50761421319796951</v>
      </c>
      <c r="E56" s="8">
        <v>0</v>
      </c>
      <c r="F56" s="8">
        <v>0</v>
      </c>
      <c r="G56" s="8">
        <v>2.030456852791878</v>
      </c>
      <c r="H56" s="8">
        <v>22.335025380710661</v>
      </c>
      <c r="I56" s="8">
        <v>0</v>
      </c>
      <c r="L56" s="4"/>
      <c r="M56" s="4"/>
      <c r="N56" s="4"/>
      <c r="O56" s="4"/>
      <c r="P56" s="4"/>
      <c r="Q56" s="4"/>
    </row>
    <row r="57" spans="1:20" x14ac:dyDescent="0.2">
      <c r="A57"/>
      <c r="B57" s="8">
        <v>5</v>
      </c>
      <c r="C57" s="8">
        <v>46.766169154228855</v>
      </c>
      <c r="D57" s="8">
        <v>0</v>
      </c>
      <c r="E57" s="8">
        <v>0</v>
      </c>
      <c r="F57" s="8">
        <v>0</v>
      </c>
      <c r="G57" s="8">
        <v>23.880597014925375</v>
      </c>
      <c r="H57" s="8">
        <v>29.35323383084577</v>
      </c>
      <c r="I57" s="8">
        <v>0</v>
      </c>
    </row>
    <row r="58" spans="1:20" x14ac:dyDescent="0.2">
      <c r="A58"/>
      <c r="B58" s="8">
        <v>6</v>
      </c>
      <c r="C58" s="8">
        <v>80.275229357798167</v>
      </c>
      <c r="D58" s="8">
        <v>0</v>
      </c>
      <c r="E58" s="8">
        <v>0</v>
      </c>
      <c r="F58" s="8">
        <v>0.91743119266055051</v>
      </c>
      <c r="G58" s="8">
        <v>0</v>
      </c>
      <c r="H58" s="8">
        <v>18.807339449541288</v>
      </c>
      <c r="I58" s="8">
        <v>0</v>
      </c>
    </row>
    <row r="59" spans="1:20" x14ac:dyDescent="0.2">
      <c r="A59"/>
      <c r="B59" s="8">
        <v>7</v>
      </c>
      <c r="C59" s="8">
        <v>61.467889908256879</v>
      </c>
      <c r="D59" s="8">
        <v>0</v>
      </c>
      <c r="E59" s="8">
        <v>0</v>
      </c>
      <c r="F59" s="8">
        <v>0</v>
      </c>
      <c r="G59" s="8">
        <v>16.513761467889911</v>
      </c>
      <c r="H59" s="8">
        <v>22.01834862385321</v>
      </c>
      <c r="I59" s="8">
        <v>0</v>
      </c>
    </row>
    <row r="60" spans="1:20" x14ac:dyDescent="0.2">
      <c r="A60"/>
      <c r="B60" s="8">
        <v>8</v>
      </c>
      <c r="C60" s="8">
        <v>65.934065934065927</v>
      </c>
      <c r="D60" s="8">
        <v>0</v>
      </c>
      <c r="E60" s="8">
        <v>0</v>
      </c>
      <c r="F60" s="8">
        <v>0</v>
      </c>
      <c r="G60" s="8">
        <v>0</v>
      </c>
      <c r="H60" s="8">
        <v>34.065934065934066</v>
      </c>
      <c r="I60" s="8">
        <v>0</v>
      </c>
    </row>
    <row r="61" spans="1:20" x14ac:dyDescent="0.2">
      <c r="A61"/>
      <c r="B61" s="8">
        <v>9</v>
      </c>
      <c r="C61" s="8">
        <v>83.333333333333343</v>
      </c>
      <c r="D61" s="8">
        <v>0</v>
      </c>
      <c r="E61" s="8">
        <v>0</v>
      </c>
      <c r="F61" s="8">
        <v>0</v>
      </c>
      <c r="G61" s="8">
        <v>0</v>
      </c>
      <c r="H61" s="8">
        <v>16.666666666666664</v>
      </c>
      <c r="I61" s="8">
        <v>0</v>
      </c>
    </row>
    <row r="62" spans="1:20" x14ac:dyDescent="0.2">
      <c r="A62"/>
      <c r="B62" s="8">
        <v>10</v>
      </c>
      <c r="C62" s="8">
        <v>79.120879120879124</v>
      </c>
      <c r="D62" s="8">
        <v>0</v>
      </c>
      <c r="E62" s="8">
        <v>0</v>
      </c>
      <c r="F62" s="8">
        <v>0</v>
      </c>
      <c r="G62" s="8">
        <v>4.395604395604396</v>
      </c>
      <c r="H62" s="8">
        <v>16.483516483516482</v>
      </c>
      <c r="I62" s="8">
        <v>0</v>
      </c>
      <c r="L62" s="1"/>
      <c r="M62" s="1"/>
      <c r="N62" s="1"/>
      <c r="O62" s="1"/>
      <c r="P62" s="1"/>
      <c r="Q62" s="1"/>
      <c r="R62" s="1"/>
    </row>
    <row r="63" spans="1:20" x14ac:dyDescent="0.2">
      <c r="A63"/>
      <c r="B63" s="8">
        <v>11</v>
      </c>
      <c r="C63" s="8">
        <v>97.61904761904762</v>
      </c>
      <c r="D63" s="8">
        <v>0</v>
      </c>
      <c r="E63" s="8">
        <v>0</v>
      </c>
      <c r="F63" s="8">
        <v>0</v>
      </c>
      <c r="G63" s="8">
        <v>0</v>
      </c>
      <c r="H63" s="8">
        <v>2.3809523809523809</v>
      </c>
      <c r="I63" s="8">
        <v>0</v>
      </c>
      <c r="L63" s="1"/>
      <c r="M63" s="1"/>
      <c r="N63" s="1"/>
      <c r="O63" s="1"/>
      <c r="P63" s="1"/>
      <c r="Q63" s="1"/>
      <c r="R63" s="1"/>
      <c r="T63" s="5"/>
    </row>
    <row r="64" spans="1:20" x14ac:dyDescent="0.2">
      <c r="A64"/>
      <c r="B64" s="8">
        <v>12</v>
      </c>
      <c r="C64" s="8">
        <v>63.953488372093027</v>
      </c>
      <c r="D64" s="8">
        <v>0</v>
      </c>
      <c r="E64" s="8">
        <v>0</v>
      </c>
      <c r="F64" s="8">
        <v>0</v>
      </c>
      <c r="G64" s="8">
        <v>13.953488372093021</v>
      </c>
      <c r="H64" s="8">
        <v>22.093023255813954</v>
      </c>
      <c r="I64" s="8">
        <v>0</v>
      </c>
      <c r="L64" s="4"/>
      <c r="M64" s="4"/>
      <c r="N64" s="4"/>
      <c r="O64" s="4"/>
      <c r="P64" s="4"/>
      <c r="Q64" s="4"/>
    </row>
    <row r="65" spans="1:17" x14ac:dyDescent="0.2">
      <c r="A65"/>
      <c r="B65" s="8">
        <v>13</v>
      </c>
      <c r="C65" s="8">
        <v>88.157894736842096</v>
      </c>
      <c r="D65" s="8">
        <v>0</v>
      </c>
      <c r="E65" s="8">
        <v>0</v>
      </c>
      <c r="F65" s="8">
        <v>6.5789473684210522</v>
      </c>
      <c r="G65" s="8">
        <v>0</v>
      </c>
      <c r="H65" s="8">
        <v>5.2631578947368416</v>
      </c>
      <c r="I65" s="8">
        <v>0</v>
      </c>
      <c r="L65" s="4"/>
      <c r="M65" s="4"/>
      <c r="N65" s="4"/>
      <c r="O65" s="4"/>
      <c r="P65" s="4"/>
      <c r="Q65" s="4"/>
    </row>
    <row r="66" spans="1:17" x14ac:dyDescent="0.2">
      <c r="A66"/>
      <c r="B66" s="8">
        <v>14</v>
      </c>
      <c r="C66" s="8">
        <v>81.72043010752688</v>
      </c>
      <c r="D66" s="8">
        <v>0</v>
      </c>
      <c r="E66" s="8">
        <v>0</v>
      </c>
      <c r="F66" s="8">
        <v>0</v>
      </c>
      <c r="G66" s="8">
        <v>1.0752688172043012</v>
      </c>
      <c r="H66" s="8">
        <v>17.204301075268816</v>
      </c>
      <c r="I66" s="8">
        <v>0</v>
      </c>
      <c r="L66" s="4"/>
      <c r="M66" s="4"/>
      <c r="N66" s="4"/>
      <c r="O66" s="4"/>
      <c r="P66" s="4"/>
      <c r="Q66" s="4"/>
    </row>
    <row r="67" spans="1:17" x14ac:dyDescent="0.2">
      <c r="A67"/>
      <c r="B67" s="8">
        <v>15</v>
      </c>
      <c r="C67" s="8">
        <v>93.859649122807014</v>
      </c>
      <c r="D67" s="8">
        <v>0</v>
      </c>
      <c r="E67" s="8">
        <v>0</v>
      </c>
      <c r="F67" s="8">
        <v>0</v>
      </c>
      <c r="G67" s="8">
        <v>0</v>
      </c>
      <c r="H67" s="8">
        <v>6.140350877192982</v>
      </c>
      <c r="I67" s="8">
        <v>0</v>
      </c>
      <c r="L67" s="4"/>
      <c r="M67" s="4"/>
      <c r="N67" s="4"/>
      <c r="O67" s="4"/>
      <c r="P67" s="4"/>
      <c r="Q67" s="4"/>
    </row>
    <row r="68" spans="1:17" x14ac:dyDescent="0.2">
      <c r="A68"/>
      <c r="B68" s="8">
        <v>16</v>
      </c>
      <c r="C68" s="8">
        <v>55.555555555555557</v>
      </c>
      <c r="D68" s="8">
        <v>0</v>
      </c>
      <c r="E68" s="8">
        <v>0</v>
      </c>
      <c r="F68" s="8">
        <v>0</v>
      </c>
      <c r="G68" s="8">
        <v>7.4074074074074066</v>
      </c>
      <c r="H68" s="8">
        <v>37.037037037037038</v>
      </c>
      <c r="I68" s="8">
        <v>0</v>
      </c>
      <c r="L68" s="4"/>
      <c r="M68" s="4"/>
      <c r="N68" s="4"/>
      <c r="O68" s="4"/>
      <c r="P68" s="4"/>
      <c r="Q68" s="4"/>
    </row>
    <row r="69" spans="1:17" x14ac:dyDescent="0.2">
      <c r="A69"/>
      <c r="B69" s="8">
        <v>17</v>
      </c>
      <c r="C69" s="8">
        <v>77.941176470588232</v>
      </c>
      <c r="D69" s="8">
        <v>0</v>
      </c>
      <c r="E69" s="8">
        <v>0</v>
      </c>
      <c r="F69" s="8">
        <v>0</v>
      </c>
      <c r="G69" s="8">
        <v>0</v>
      </c>
      <c r="H69" s="8">
        <v>22.058823529411764</v>
      </c>
      <c r="I69" s="8">
        <v>0</v>
      </c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/>
      <c r="B70" s="8">
        <v>18</v>
      </c>
      <c r="C70" s="8">
        <v>41.666666666666671</v>
      </c>
      <c r="D70" s="8">
        <v>0</v>
      </c>
      <c r="E70" s="8">
        <v>0</v>
      </c>
      <c r="F70" s="8">
        <v>0</v>
      </c>
      <c r="G70" s="8">
        <v>16.666666666666664</v>
      </c>
      <c r="H70" s="8">
        <v>41.666666666666664</v>
      </c>
      <c r="I70" s="8">
        <v>0</v>
      </c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6" t="s">
        <v>23</v>
      </c>
      <c r="B71" s="8">
        <v>1</v>
      </c>
      <c r="C71" s="8">
        <v>50.561797752808992</v>
      </c>
      <c r="D71" s="8">
        <v>0</v>
      </c>
      <c r="E71" s="8">
        <v>0</v>
      </c>
      <c r="F71" s="8">
        <v>2.2471910112359552</v>
      </c>
      <c r="G71" s="8">
        <v>2.2471910112359552</v>
      </c>
      <c r="H71" s="8">
        <v>44.943820224719104</v>
      </c>
      <c r="I71" s="8">
        <v>0</v>
      </c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/>
      <c r="B72" s="8">
        <v>2</v>
      </c>
      <c r="C72" s="8">
        <v>43.537414965986393</v>
      </c>
      <c r="D72" s="8">
        <v>0</v>
      </c>
      <c r="E72" s="8">
        <v>0</v>
      </c>
      <c r="F72" s="8">
        <v>4.0816326530612246</v>
      </c>
      <c r="G72" s="8">
        <v>25.850340136054424</v>
      </c>
      <c r="H72" s="8">
        <v>26.530612244897959</v>
      </c>
      <c r="I72" s="8">
        <v>0</v>
      </c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/>
      <c r="B73" s="8">
        <v>3</v>
      </c>
      <c r="C73" s="8">
        <v>48.148148148148145</v>
      </c>
      <c r="D73" s="8">
        <v>0</v>
      </c>
      <c r="E73" s="8">
        <v>0</v>
      </c>
      <c r="F73" s="8">
        <v>2.4691358024691357</v>
      </c>
      <c r="G73" s="8">
        <v>0</v>
      </c>
      <c r="H73" s="8">
        <v>49.382716049382715</v>
      </c>
      <c r="I73" s="8">
        <v>0</v>
      </c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/>
      <c r="B74" s="8">
        <v>4</v>
      </c>
      <c r="C74" s="8">
        <v>98.412698412698404</v>
      </c>
      <c r="D74" s="8">
        <v>0</v>
      </c>
      <c r="E74" s="8">
        <v>0</v>
      </c>
      <c r="F74" s="8">
        <v>0</v>
      </c>
      <c r="G74" s="8">
        <v>0</v>
      </c>
      <c r="H74" s="8">
        <v>1.5873015873015872</v>
      </c>
      <c r="I74" s="8">
        <v>0</v>
      </c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/>
      <c r="B75" s="8">
        <v>5</v>
      </c>
      <c r="C75" s="8">
        <v>68.644067796610159</v>
      </c>
      <c r="D75" s="8">
        <v>0</v>
      </c>
      <c r="E75" s="8">
        <v>0</v>
      </c>
      <c r="F75" s="8">
        <v>11.864406779661017</v>
      </c>
      <c r="G75" s="8">
        <v>0</v>
      </c>
      <c r="H75" s="8">
        <v>19.491525423728813</v>
      </c>
      <c r="I75" s="8">
        <v>0</v>
      </c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/>
      <c r="B76" s="8">
        <v>6</v>
      </c>
      <c r="C76" s="8">
        <v>76.119402985074629</v>
      </c>
      <c r="D76" s="8">
        <v>0</v>
      </c>
      <c r="E76" s="8">
        <v>0</v>
      </c>
      <c r="F76" s="8">
        <v>4.4776119402985071</v>
      </c>
      <c r="G76" s="8">
        <v>5.9701492537313428</v>
      </c>
      <c r="H76" s="8">
        <v>13.432835820895521</v>
      </c>
      <c r="I76" s="8">
        <v>0</v>
      </c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/>
      <c r="B77" s="8">
        <v>7</v>
      </c>
      <c r="C77" s="8">
        <v>75.280898876404493</v>
      </c>
      <c r="D77" s="8">
        <v>0</v>
      </c>
      <c r="E77" s="8">
        <v>0</v>
      </c>
      <c r="F77" s="8">
        <v>0</v>
      </c>
      <c r="G77" s="8">
        <v>1.1235955056179776</v>
      </c>
      <c r="H77" s="8">
        <v>23.595505617977526</v>
      </c>
      <c r="I77" s="8">
        <v>0</v>
      </c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/>
      <c r="B78" s="8">
        <v>8</v>
      </c>
      <c r="C78" s="8">
        <v>98.780487804878049</v>
      </c>
      <c r="D78" s="8">
        <v>0</v>
      </c>
      <c r="E78" s="8">
        <v>0</v>
      </c>
      <c r="F78" s="8">
        <v>0</v>
      </c>
      <c r="G78" s="8">
        <v>1.2195121951219512</v>
      </c>
      <c r="H78" s="8">
        <v>0</v>
      </c>
      <c r="I78" s="8">
        <v>0</v>
      </c>
      <c r="K78" s="4"/>
      <c r="L78" s="4"/>
      <c r="M78" s="4"/>
      <c r="N78" s="4"/>
      <c r="O78" s="4"/>
      <c r="P78" s="4"/>
      <c r="Q78" s="4"/>
    </row>
    <row r="79" spans="1:17" x14ac:dyDescent="0.2">
      <c r="A79"/>
      <c r="B79" s="8">
        <v>9</v>
      </c>
      <c r="C79" s="8">
        <v>38.659793814432994</v>
      </c>
      <c r="D79" s="8">
        <v>0</v>
      </c>
      <c r="E79" s="8">
        <v>0</v>
      </c>
      <c r="F79" s="8">
        <v>0.51546391752577314</v>
      </c>
      <c r="G79" s="8">
        <v>4.1237113402061851</v>
      </c>
      <c r="H79" s="8">
        <v>56.701030927835049</v>
      </c>
      <c r="I79" s="8">
        <v>0</v>
      </c>
      <c r="K79" s="4"/>
      <c r="L79" s="4"/>
      <c r="M79" s="4"/>
      <c r="N79" s="4"/>
      <c r="O79" s="4"/>
      <c r="P79" s="4"/>
      <c r="Q79" s="4"/>
    </row>
    <row r="80" spans="1:17" x14ac:dyDescent="0.2">
      <c r="A80"/>
      <c r="B80" s="8">
        <v>10</v>
      </c>
      <c r="C80" s="8">
        <v>45.945945945945951</v>
      </c>
      <c r="D80" s="8">
        <v>0</v>
      </c>
      <c r="E80" s="8">
        <v>0</v>
      </c>
      <c r="F80" s="8">
        <v>4.0540540540540544</v>
      </c>
      <c r="G80" s="8">
        <v>8.1081081081081088</v>
      </c>
      <c r="H80" s="8">
        <v>41.891891891891895</v>
      </c>
      <c r="I80" s="8">
        <v>0</v>
      </c>
      <c r="K80" s="4"/>
      <c r="L80" s="4"/>
      <c r="M80" s="4"/>
      <c r="N80" s="4"/>
      <c r="O80" s="4"/>
      <c r="P80" s="4"/>
      <c r="Q80" s="4"/>
    </row>
    <row r="81" spans="1:17" x14ac:dyDescent="0.2">
      <c r="A81"/>
      <c r="B81" s="8">
        <v>11</v>
      </c>
      <c r="C81" s="8">
        <v>90.344827586206904</v>
      </c>
      <c r="D81" s="8">
        <v>0</v>
      </c>
      <c r="E81" s="8">
        <v>0</v>
      </c>
      <c r="F81" s="8">
        <v>9.6551724137931032</v>
      </c>
      <c r="G81" s="8">
        <v>0</v>
      </c>
      <c r="H81" s="8">
        <v>0</v>
      </c>
      <c r="I81" s="8">
        <v>0</v>
      </c>
      <c r="K81" s="4"/>
      <c r="L81" s="4"/>
      <c r="M81" s="4"/>
      <c r="N81" s="4"/>
      <c r="O81" s="4"/>
      <c r="P81" s="4"/>
      <c r="Q81" s="4"/>
    </row>
    <row r="82" spans="1:17" x14ac:dyDescent="0.2">
      <c r="A82"/>
      <c r="B82" s="8">
        <v>12</v>
      </c>
      <c r="C82" s="8">
        <v>58.064516129032263</v>
      </c>
      <c r="D82" s="8">
        <v>0</v>
      </c>
      <c r="E82" s="8">
        <v>0</v>
      </c>
      <c r="F82" s="8">
        <v>24.731182795698921</v>
      </c>
      <c r="G82" s="8">
        <v>8.6021505376344081</v>
      </c>
      <c r="H82" s="8">
        <v>8.6021505376344081</v>
      </c>
      <c r="I82" s="8">
        <v>0</v>
      </c>
      <c r="K82" s="4"/>
      <c r="L82" s="4"/>
      <c r="M82" s="4"/>
      <c r="N82" s="4"/>
      <c r="O82" s="4"/>
      <c r="P82" s="4"/>
      <c r="Q82" s="4"/>
    </row>
    <row r="83" spans="1:17" x14ac:dyDescent="0.2">
      <c r="A83"/>
      <c r="B83" s="8">
        <v>13</v>
      </c>
      <c r="C83" s="8">
        <v>71.186440677966104</v>
      </c>
      <c r="D83" s="8">
        <v>0</v>
      </c>
      <c r="E83" s="8">
        <v>0</v>
      </c>
      <c r="F83" s="8">
        <v>18.64406779661017</v>
      </c>
      <c r="G83" s="8">
        <v>0</v>
      </c>
      <c r="H83" s="8">
        <v>10.16949152542373</v>
      </c>
      <c r="I83" s="8">
        <v>0</v>
      </c>
      <c r="K83" s="4"/>
      <c r="L83" s="4"/>
      <c r="M83" s="4"/>
      <c r="N83" s="4"/>
      <c r="O83" s="4"/>
      <c r="P83" s="4"/>
      <c r="Q83" s="4"/>
    </row>
    <row r="84" spans="1:17" x14ac:dyDescent="0.2">
      <c r="A84" s="6" t="s">
        <v>24</v>
      </c>
      <c r="B84" s="8">
        <v>1</v>
      </c>
      <c r="C84" s="8">
        <v>68.493150684931507</v>
      </c>
      <c r="D84" s="8">
        <v>0</v>
      </c>
      <c r="E84" s="8">
        <v>0</v>
      </c>
      <c r="F84" s="8">
        <v>30.136986301369859</v>
      </c>
      <c r="G84" s="8">
        <v>0</v>
      </c>
      <c r="H84" s="8">
        <v>1.3698630136986301</v>
      </c>
      <c r="I84" s="8">
        <v>0</v>
      </c>
    </row>
    <row r="85" spans="1:17" x14ac:dyDescent="0.2">
      <c r="A85"/>
      <c r="B85" s="8">
        <v>2</v>
      </c>
      <c r="C85" s="8">
        <v>21.367521367521366</v>
      </c>
      <c r="D85" s="8">
        <v>0</v>
      </c>
      <c r="E85" s="8">
        <v>0</v>
      </c>
      <c r="F85" s="8">
        <v>0</v>
      </c>
      <c r="G85" s="8">
        <v>26.495726495726498</v>
      </c>
      <c r="H85" s="8">
        <v>52.136752136752136</v>
      </c>
      <c r="I85" s="8">
        <v>0</v>
      </c>
    </row>
    <row r="86" spans="1:17" x14ac:dyDescent="0.2">
      <c r="A86"/>
      <c r="B86" s="8">
        <v>3</v>
      </c>
      <c r="C86" s="8">
        <v>26.400000000000002</v>
      </c>
      <c r="D86" s="8">
        <v>0</v>
      </c>
      <c r="E86" s="8">
        <v>0</v>
      </c>
      <c r="F86" s="8">
        <v>0</v>
      </c>
      <c r="G86" s="8">
        <v>15.999999999999998</v>
      </c>
      <c r="H86" s="8">
        <v>57.600000000000009</v>
      </c>
      <c r="I86" s="8">
        <v>0</v>
      </c>
    </row>
    <row r="87" spans="1:17" x14ac:dyDescent="0.2">
      <c r="A87"/>
      <c r="B87" s="8">
        <v>4</v>
      </c>
      <c r="C87" s="8">
        <v>98.974358974358978</v>
      </c>
      <c r="D87" s="8">
        <v>0</v>
      </c>
      <c r="E87" s="8">
        <v>0</v>
      </c>
      <c r="F87" s="8">
        <v>0</v>
      </c>
      <c r="G87" s="8">
        <v>0</v>
      </c>
      <c r="H87" s="8">
        <v>1.0256410256410255</v>
      </c>
      <c r="I87" s="8">
        <v>0</v>
      </c>
    </row>
    <row r="88" spans="1:17" x14ac:dyDescent="0.2">
      <c r="A88"/>
      <c r="B88" s="8">
        <v>5</v>
      </c>
      <c r="C88" s="8">
        <v>30.158730158730158</v>
      </c>
      <c r="D88" s="8">
        <v>0</v>
      </c>
      <c r="E88" s="8">
        <v>0</v>
      </c>
      <c r="F88" s="8">
        <v>15.873015873015872</v>
      </c>
      <c r="G88" s="8">
        <v>20.634920634920633</v>
      </c>
      <c r="H88" s="8">
        <v>33.333333333333329</v>
      </c>
      <c r="I88" s="8">
        <v>0</v>
      </c>
    </row>
    <row r="89" spans="1:17" x14ac:dyDescent="0.2">
      <c r="A89"/>
      <c r="B89" s="8">
        <v>6</v>
      </c>
      <c r="C89" s="8">
        <v>18.604651162790699</v>
      </c>
      <c r="D89" s="8">
        <v>0</v>
      </c>
      <c r="E89" s="8">
        <v>0</v>
      </c>
      <c r="F89" s="8">
        <v>47.906976744186039</v>
      </c>
      <c r="G89" s="8">
        <v>15.348837209302328</v>
      </c>
      <c r="H89" s="8">
        <v>18.13953488372093</v>
      </c>
      <c r="I89" s="8">
        <v>0</v>
      </c>
    </row>
    <row r="90" spans="1:17" x14ac:dyDescent="0.2">
      <c r="A90"/>
      <c r="B90" s="8">
        <v>7</v>
      </c>
      <c r="C90" s="8">
        <v>91.860465116279073</v>
      </c>
      <c r="D90" s="8">
        <v>0</v>
      </c>
      <c r="E90" s="8">
        <v>0</v>
      </c>
      <c r="F90" s="8">
        <v>4.6511627906976747</v>
      </c>
      <c r="G90" s="8">
        <v>0</v>
      </c>
      <c r="H90" s="8">
        <v>3.4883720930232558</v>
      </c>
      <c r="I90" s="8">
        <v>0</v>
      </c>
    </row>
    <row r="91" spans="1:17" x14ac:dyDescent="0.2">
      <c r="A91"/>
      <c r="B91" s="8">
        <v>8</v>
      </c>
      <c r="C91" s="8">
        <v>25</v>
      </c>
      <c r="D91" s="8">
        <v>0</v>
      </c>
      <c r="E91" s="8">
        <v>0</v>
      </c>
      <c r="F91" s="8">
        <v>0</v>
      </c>
      <c r="G91" s="8">
        <v>14.705882352941178</v>
      </c>
      <c r="H91" s="8">
        <v>60.294117647058826</v>
      </c>
      <c r="I91" s="8">
        <v>0</v>
      </c>
    </row>
    <row r="92" spans="1:17" x14ac:dyDescent="0.2">
      <c r="A92"/>
      <c r="B92" s="8">
        <v>9</v>
      </c>
      <c r="C92" s="8">
        <v>43.43434343434344</v>
      </c>
      <c r="D92" s="8">
        <v>0</v>
      </c>
      <c r="E92" s="8">
        <v>0</v>
      </c>
      <c r="F92" s="8">
        <v>54.545454545454547</v>
      </c>
      <c r="G92" s="8">
        <v>0.50505050505050508</v>
      </c>
      <c r="H92" s="8">
        <v>1.5151515151515151</v>
      </c>
      <c r="I92" s="8">
        <v>0</v>
      </c>
    </row>
    <row r="93" spans="1:17" x14ac:dyDescent="0.2">
      <c r="A93"/>
      <c r="B93" s="8">
        <v>10</v>
      </c>
      <c r="C93" s="8">
        <v>46.956521739130437</v>
      </c>
      <c r="D93" s="8">
        <v>0</v>
      </c>
      <c r="E93" s="8">
        <v>0</v>
      </c>
      <c r="F93" s="8">
        <v>0.86956521739130432</v>
      </c>
      <c r="G93" s="8">
        <v>27.826086956521742</v>
      </c>
      <c r="H93" s="8">
        <v>24.347826086956523</v>
      </c>
      <c r="I93" s="8">
        <v>0</v>
      </c>
    </row>
    <row r="94" spans="1:17" x14ac:dyDescent="0.2">
      <c r="A94"/>
      <c r="B94" s="8">
        <v>11</v>
      </c>
      <c r="C94" s="8">
        <v>33.333333333333329</v>
      </c>
      <c r="D94" s="8">
        <v>0</v>
      </c>
      <c r="E94" s="8">
        <v>0</v>
      </c>
      <c r="F94" s="8">
        <v>1.1494252873563218</v>
      </c>
      <c r="G94" s="8">
        <v>13.793103448275865</v>
      </c>
      <c r="H94" s="8">
        <v>51.724137931034484</v>
      </c>
      <c r="I94" s="8">
        <v>0</v>
      </c>
    </row>
    <row r="95" spans="1:17" x14ac:dyDescent="0.2">
      <c r="A95"/>
      <c r="B95" s="8">
        <v>12</v>
      </c>
      <c r="C95" s="8">
        <v>20.408163265306122</v>
      </c>
      <c r="D95" s="8">
        <v>0</v>
      </c>
      <c r="E95" s="8">
        <v>0</v>
      </c>
      <c r="F95" s="8">
        <v>0</v>
      </c>
      <c r="G95" s="8">
        <v>37.755102040816325</v>
      </c>
      <c r="H95" s="8">
        <v>41.836734693877553</v>
      </c>
      <c r="I95" s="8">
        <v>0</v>
      </c>
    </row>
    <row r="96" spans="1:17" x14ac:dyDescent="0.2">
      <c r="A96"/>
      <c r="B96"/>
      <c r="C96"/>
      <c r="D96"/>
      <c r="E96"/>
      <c r="F96"/>
      <c r="G96"/>
      <c r="H96"/>
      <c r="I96"/>
    </row>
    <row r="97" spans="1:9" x14ac:dyDescent="0.2">
      <c r="A97"/>
      <c r="B97"/>
      <c r="C97"/>
      <c r="D97"/>
      <c r="E97"/>
      <c r="F97"/>
      <c r="G97"/>
      <c r="H97"/>
      <c r="I97"/>
    </row>
    <row r="98" spans="1:9" x14ac:dyDescent="0.2">
      <c r="A98"/>
      <c r="B98"/>
      <c r="C98"/>
      <c r="D98"/>
      <c r="E98"/>
      <c r="F98"/>
      <c r="G98"/>
      <c r="H98"/>
      <c r="I98"/>
    </row>
    <row r="99" spans="1:9" x14ac:dyDescent="0.2">
      <c r="A99"/>
      <c r="B99" s="6" t="s">
        <v>16</v>
      </c>
      <c r="C99">
        <v>62.389415410326343</v>
      </c>
      <c r="D99">
        <v>1.1804981702278361E-2</v>
      </c>
      <c r="E99">
        <v>0</v>
      </c>
      <c r="F99">
        <v>5.7691029618372109</v>
      </c>
      <c r="G99">
        <v>8.0479374162915978</v>
      </c>
      <c r="H99">
        <v>23.781739229842586</v>
      </c>
      <c r="I99">
        <v>0</v>
      </c>
    </row>
    <row r="125" spans="1:9" x14ac:dyDescent="0.2">
      <c r="A125" s="6"/>
      <c r="B125" s="11"/>
      <c r="C125" s="11"/>
      <c r="D125" s="11"/>
      <c r="E125" s="11"/>
      <c r="F125" s="11"/>
      <c r="G125" s="11"/>
      <c r="H125" s="11"/>
      <c r="I125" s="11"/>
    </row>
    <row r="126" spans="1:9" x14ac:dyDescent="0.2">
      <c r="A126" s="6"/>
      <c r="B126" s="11"/>
      <c r="C126" s="11"/>
      <c r="D126" s="11"/>
      <c r="E126" s="11"/>
      <c r="F126" s="11"/>
      <c r="G126" s="11"/>
      <c r="H126" s="11"/>
      <c r="I126" s="11"/>
    </row>
    <row r="127" spans="1:9" x14ac:dyDescent="0.2">
      <c r="A127" s="6"/>
      <c r="B127" s="11"/>
      <c r="C127" s="11"/>
      <c r="D127" s="11"/>
      <c r="E127" s="11"/>
      <c r="F127" s="11"/>
      <c r="G127" s="11"/>
      <c r="H127" s="11"/>
      <c r="I127" s="11"/>
    </row>
    <row r="128" spans="1:9" x14ac:dyDescent="0.2">
      <c r="A128" s="6"/>
      <c r="B128" s="11"/>
      <c r="C128" s="11"/>
      <c r="D128" s="11"/>
      <c r="E128" s="11"/>
      <c r="F128" s="11"/>
      <c r="G128" s="11"/>
      <c r="H128" s="11"/>
      <c r="I128" s="11"/>
    </row>
    <row r="129" spans="1:9" x14ac:dyDescent="0.2">
      <c r="A129" s="6"/>
      <c r="B129" s="11"/>
      <c r="C129" s="11"/>
      <c r="D129" s="11"/>
      <c r="E129" s="11"/>
      <c r="F129" s="11"/>
      <c r="G129" s="11"/>
      <c r="H129" s="11"/>
      <c r="I129" s="11"/>
    </row>
    <row r="130" spans="1:9" x14ac:dyDescent="0.2">
      <c r="A130" s="6"/>
      <c r="B130" s="11"/>
      <c r="C130" s="11"/>
      <c r="D130" s="11"/>
      <c r="E130" s="11"/>
      <c r="F130" s="11"/>
      <c r="G130" s="11"/>
      <c r="H130" s="11"/>
      <c r="I130" s="11"/>
    </row>
    <row r="131" spans="1:9" x14ac:dyDescent="0.2">
      <c r="A131" s="6"/>
      <c r="B131" s="11"/>
      <c r="C131" s="11"/>
      <c r="D131" s="11"/>
      <c r="E131" s="11"/>
      <c r="F131" s="11"/>
      <c r="G131" s="11"/>
      <c r="H131" s="11"/>
      <c r="I131" s="11"/>
    </row>
    <row r="132" spans="1:9" x14ac:dyDescent="0.2">
      <c r="A132" s="6"/>
      <c r="B132" s="11"/>
      <c r="C132" s="11"/>
      <c r="D132" s="11"/>
      <c r="E132" s="11"/>
      <c r="F132" s="11"/>
      <c r="G132" s="11"/>
      <c r="H132" s="11"/>
      <c r="I132" s="11"/>
    </row>
    <row r="133" spans="1:9" x14ac:dyDescent="0.2">
      <c r="A133" s="6"/>
      <c r="B133" s="11"/>
      <c r="C133" s="11"/>
      <c r="D133" s="11"/>
      <c r="E133" s="11"/>
      <c r="F133" s="11"/>
      <c r="G133" s="11"/>
      <c r="H133" s="11"/>
      <c r="I133" s="11"/>
    </row>
    <row r="134" spans="1:9" x14ac:dyDescent="0.2">
      <c r="A134" s="6"/>
      <c r="B134" s="11"/>
      <c r="C134" s="11"/>
      <c r="D134" s="11"/>
      <c r="E134" s="11"/>
      <c r="F134" s="11"/>
      <c r="G134" s="11"/>
      <c r="H134" s="11"/>
      <c r="I134" s="11"/>
    </row>
    <row r="135" spans="1:9" x14ac:dyDescent="0.2">
      <c r="A135" s="6"/>
      <c r="B135" s="11"/>
      <c r="C135" s="11"/>
      <c r="D135" s="11"/>
      <c r="E135" s="11"/>
      <c r="F135" s="11"/>
      <c r="G135" s="11"/>
      <c r="H135" s="11"/>
      <c r="I135" s="11"/>
    </row>
    <row r="136" spans="1:9" x14ac:dyDescent="0.2">
      <c r="A136" s="6"/>
      <c r="B136" s="11"/>
      <c r="C136" s="11"/>
      <c r="D136" s="11"/>
      <c r="E136" s="11"/>
      <c r="F136" s="11"/>
      <c r="G136" s="11"/>
      <c r="H136" s="11"/>
      <c r="I136" s="11"/>
    </row>
    <row r="137" spans="1:9" x14ac:dyDescent="0.2">
      <c r="A137" s="6"/>
      <c r="B137" s="11"/>
      <c r="C137" s="11"/>
      <c r="D137" s="11"/>
      <c r="E137" s="11"/>
      <c r="F137" s="11"/>
      <c r="G137" s="11"/>
      <c r="H137" s="11"/>
      <c r="I137" s="11"/>
    </row>
    <row r="138" spans="1:9" x14ac:dyDescent="0.2">
      <c r="A138" s="6"/>
      <c r="B138" s="6"/>
      <c r="C138" s="6"/>
      <c r="D138" s="6"/>
      <c r="E138" s="6"/>
      <c r="F138" s="6"/>
      <c r="G138" s="6"/>
      <c r="H138" s="6"/>
      <c r="I138" s="6"/>
    </row>
    <row r="139" spans="1:9" x14ac:dyDescent="0.2">
      <c r="A139" s="6"/>
      <c r="B139" s="6"/>
      <c r="C139" s="6"/>
      <c r="D139" s="6"/>
      <c r="E139" s="6"/>
      <c r="F139" s="6"/>
      <c r="G139" s="6"/>
      <c r="H139" s="6"/>
      <c r="I139" s="6"/>
    </row>
    <row r="140" spans="1:9" x14ac:dyDescent="0.2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2">
      <c r="A141" s="6"/>
      <c r="B141" s="6"/>
      <c r="C141" s="6"/>
      <c r="D141" s="6"/>
      <c r="E141" s="6"/>
      <c r="F141" s="6"/>
      <c r="G141" s="6"/>
      <c r="H141" s="6"/>
      <c r="I141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A3D9E-EF09-2847-9A24-AFCBA812FC5D}">
  <dimension ref="A1:H142"/>
  <sheetViews>
    <sheetView topLeftCell="A72" workbookViewId="0">
      <selection activeCell="B1" sqref="B1:H1"/>
    </sheetView>
  </sheetViews>
  <sheetFormatPr baseColWidth="10" defaultRowHeight="16" x14ac:dyDescent="0.2"/>
  <cols>
    <col min="2" max="2" width="12.33203125" customWidth="1"/>
    <col min="3" max="3" width="15.33203125" customWidth="1"/>
    <col min="4" max="4" width="22" customWidth="1"/>
    <col min="5" max="5" width="18.33203125" customWidth="1"/>
    <col min="6" max="6" width="21" customWidth="1"/>
    <col min="7" max="7" width="23.6640625" customWidth="1"/>
    <col min="8" max="8" width="11.83203125" customWidth="1"/>
    <col min="9" max="9" width="15.83203125" customWidth="1"/>
  </cols>
  <sheetData>
    <row r="1" spans="1:8" x14ac:dyDescent="0.2">
      <c r="B1" s="7" t="s">
        <v>0</v>
      </c>
      <c r="C1" s="7" t="s">
        <v>1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</row>
    <row r="2" spans="1:8" x14ac:dyDescent="0.2">
      <c r="A2" s="6" t="s">
        <v>8</v>
      </c>
      <c r="B2" s="8">
        <v>1</v>
      </c>
      <c r="C2" s="8">
        <v>5.9523809523809517</v>
      </c>
      <c r="D2" s="8">
        <v>28.571428571428569</v>
      </c>
      <c r="E2" s="8">
        <v>65.476190476190482</v>
      </c>
      <c r="F2" s="8">
        <v>0</v>
      </c>
      <c r="G2" s="8">
        <v>0</v>
      </c>
      <c r="H2" s="8">
        <v>0</v>
      </c>
    </row>
    <row r="3" spans="1:8" x14ac:dyDescent="0.2">
      <c r="B3" s="8">
        <v>2</v>
      </c>
      <c r="C3" s="8">
        <v>7.5268817204301079</v>
      </c>
      <c r="D3" s="8">
        <v>37.634408602150543</v>
      </c>
      <c r="E3" s="8">
        <v>53.763440860215049</v>
      </c>
      <c r="F3" s="8">
        <v>1.0752688172043012</v>
      </c>
      <c r="G3" s="8">
        <v>0</v>
      </c>
      <c r="H3" s="8">
        <v>0</v>
      </c>
    </row>
    <row r="4" spans="1:8" x14ac:dyDescent="0.2">
      <c r="B4" s="8">
        <v>3</v>
      </c>
      <c r="C4" s="8">
        <v>4.395604395604396</v>
      </c>
      <c r="D4" s="8">
        <v>27.472527472527474</v>
      </c>
      <c r="E4" s="8">
        <v>68.131868131868131</v>
      </c>
      <c r="F4" s="8">
        <v>0</v>
      </c>
      <c r="G4" s="8">
        <v>0</v>
      </c>
      <c r="H4" s="8">
        <v>0</v>
      </c>
    </row>
    <row r="5" spans="1:8" x14ac:dyDescent="0.2">
      <c r="B5" s="8">
        <v>4</v>
      </c>
      <c r="C5" s="8">
        <v>7.8431372549019605</v>
      </c>
      <c r="D5" s="8">
        <v>34.313725490196077</v>
      </c>
      <c r="E5" s="8">
        <v>57.843137254901968</v>
      </c>
      <c r="F5" s="8">
        <v>0</v>
      </c>
      <c r="G5" s="8">
        <v>0</v>
      </c>
      <c r="H5" s="8">
        <v>0</v>
      </c>
    </row>
    <row r="6" spans="1:8" x14ac:dyDescent="0.2">
      <c r="B6" s="8">
        <v>5</v>
      </c>
      <c r="C6" s="8">
        <v>9.4594594594594597</v>
      </c>
      <c r="D6" s="8">
        <v>36.486486486486484</v>
      </c>
      <c r="E6" s="8">
        <v>54.054054054054056</v>
      </c>
      <c r="F6" s="8">
        <v>0</v>
      </c>
      <c r="G6" s="8">
        <v>0</v>
      </c>
      <c r="H6" s="8">
        <v>0</v>
      </c>
    </row>
    <row r="7" spans="1:8" x14ac:dyDescent="0.2">
      <c r="B7" s="8">
        <v>6</v>
      </c>
      <c r="C7" s="8">
        <v>21.12676056338028</v>
      </c>
      <c r="D7" s="8">
        <v>25.35211267605634</v>
      </c>
      <c r="E7" s="8">
        <v>28.169014084507044</v>
      </c>
      <c r="F7" s="8">
        <v>2.8169014084507045</v>
      </c>
      <c r="G7" s="8">
        <v>22.535211267605636</v>
      </c>
      <c r="H7" s="8">
        <v>0</v>
      </c>
    </row>
    <row r="8" spans="1:8" x14ac:dyDescent="0.2">
      <c r="B8" s="8">
        <v>7</v>
      </c>
      <c r="C8" s="8">
        <v>11.111111111111111</v>
      </c>
      <c r="D8" s="8">
        <v>29.166666666666668</v>
      </c>
      <c r="E8" s="8">
        <v>59.722222222222221</v>
      </c>
      <c r="F8" s="8">
        <v>0</v>
      </c>
      <c r="G8" s="8">
        <v>0</v>
      </c>
      <c r="H8" s="8">
        <v>0</v>
      </c>
    </row>
    <row r="9" spans="1:8" x14ac:dyDescent="0.2">
      <c r="B9" s="8">
        <v>8</v>
      </c>
      <c r="C9" s="8">
        <v>18.75</v>
      </c>
      <c r="D9" s="8">
        <v>37.5</v>
      </c>
      <c r="E9" s="8">
        <v>43.75</v>
      </c>
      <c r="F9" s="8">
        <v>0</v>
      </c>
      <c r="G9" s="8">
        <v>0</v>
      </c>
      <c r="H9" s="8">
        <v>0</v>
      </c>
    </row>
    <row r="10" spans="1:8" x14ac:dyDescent="0.2">
      <c r="B10" s="8">
        <v>9</v>
      </c>
      <c r="C10" s="8">
        <v>16.666666666666664</v>
      </c>
      <c r="D10" s="8">
        <v>40.476190476190474</v>
      </c>
      <c r="E10" s="8">
        <v>42.857142857142854</v>
      </c>
      <c r="F10" s="8">
        <v>0</v>
      </c>
      <c r="G10" s="8">
        <v>0</v>
      </c>
      <c r="H10" s="8">
        <v>0</v>
      </c>
    </row>
    <row r="11" spans="1:8" x14ac:dyDescent="0.2">
      <c r="B11" s="8">
        <v>10</v>
      </c>
      <c r="C11" s="8">
        <v>9.375</v>
      </c>
      <c r="D11" s="8">
        <v>39.0625</v>
      </c>
      <c r="E11" s="8">
        <v>50</v>
      </c>
      <c r="F11" s="8">
        <v>0</v>
      </c>
      <c r="G11" s="8">
        <v>1.5625</v>
      </c>
      <c r="H11" s="8">
        <v>0</v>
      </c>
    </row>
    <row r="12" spans="1:8" x14ac:dyDescent="0.2">
      <c r="B12" s="8">
        <v>11</v>
      </c>
      <c r="C12" s="8">
        <v>2.8571428571428572</v>
      </c>
      <c r="D12" s="8">
        <v>31.428571428571427</v>
      </c>
      <c r="E12" s="8">
        <v>65.714285714285708</v>
      </c>
      <c r="F12" s="8">
        <v>0</v>
      </c>
      <c r="G12" s="8">
        <v>0</v>
      </c>
      <c r="H12" s="8">
        <v>0</v>
      </c>
    </row>
    <row r="13" spans="1:8" x14ac:dyDescent="0.2">
      <c r="B13" s="8">
        <v>12</v>
      </c>
      <c r="C13" s="8">
        <v>2.3809523809523809</v>
      </c>
      <c r="D13" s="8">
        <v>28.571428571428569</v>
      </c>
      <c r="E13" s="8">
        <v>69.047619047619051</v>
      </c>
      <c r="F13" s="8">
        <v>0</v>
      </c>
      <c r="G13" s="8">
        <v>0</v>
      </c>
      <c r="H13" s="8">
        <v>0</v>
      </c>
    </row>
    <row r="14" spans="1:8" x14ac:dyDescent="0.2">
      <c r="B14" s="8">
        <v>13</v>
      </c>
      <c r="C14" s="8">
        <v>2.9411764705882351</v>
      </c>
      <c r="D14" s="8">
        <v>20.588235294117645</v>
      </c>
      <c r="E14" s="8">
        <v>76.470588235294116</v>
      </c>
      <c r="F14" s="8">
        <v>0</v>
      </c>
      <c r="G14" s="8">
        <v>0</v>
      </c>
      <c r="H14" s="8">
        <v>0</v>
      </c>
    </row>
    <row r="15" spans="1:8" x14ac:dyDescent="0.2">
      <c r="B15" s="8">
        <v>14</v>
      </c>
      <c r="C15" s="8">
        <v>0</v>
      </c>
      <c r="D15" s="8">
        <v>39.130434782608695</v>
      </c>
      <c r="E15" s="8">
        <v>60.869565217391312</v>
      </c>
      <c r="F15" s="8">
        <v>0</v>
      </c>
      <c r="G15" s="8">
        <v>0</v>
      </c>
      <c r="H15" s="8">
        <v>0</v>
      </c>
    </row>
    <row r="16" spans="1:8" x14ac:dyDescent="0.2">
      <c r="B16" s="8">
        <v>15</v>
      </c>
      <c r="C16" s="8">
        <v>10.714285714285714</v>
      </c>
      <c r="D16" s="8">
        <v>39.285714285714285</v>
      </c>
      <c r="E16" s="8">
        <v>50</v>
      </c>
      <c r="F16" s="8">
        <v>0</v>
      </c>
      <c r="G16" s="8">
        <v>0</v>
      </c>
      <c r="H16" s="8">
        <v>0</v>
      </c>
    </row>
    <row r="17" spans="1:8" x14ac:dyDescent="0.2">
      <c r="B17" s="8">
        <v>16</v>
      </c>
      <c r="C17" s="8">
        <v>5.4054054054054053</v>
      </c>
      <c r="D17" s="8">
        <v>35.135135135135137</v>
      </c>
      <c r="E17" s="8">
        <v>59.45945945945946</v>
      </c>
      <c r="F17" s="8">
        <v>0</v>
      </c>
      <c r="G17" s="8">
        <v>0</v>
      </c>
      <c r="H17" s="8">
        <v>0</v>
      </c>
    </row>
    <row r="18" spans="1:8" x14ac:dyDescent="0.2">
      <c r="B18" s="8">
        <v>17</v>
      </c>
      <c r="C18" s="8">
        <v>6.8181818181818175</v>
      </c>
      <c r="D18" s="8">
        <v>31.818181818181817</v>
      </c>
      <c r="E18" s="8">
        <v>61.363636363636367</v>
      </c>
      <c r="F18" s="8">
        <v>0</v>
      </c>
      <c r="G18" s="8">
        <v>0</v>
      </c>
      <c r="H18" s="8">
        <v>0</v>
      </c>
    </row>
    <row r="19" spans="1:8" x14ac:dyDescent="0.2">
      <c r="B19" s="8">
        <v>18</v>
      </c>
      <c r="C19" s="8">
        <v>9.3023255813953494</v>
      </c>
      <c r="D19" s="8">
        <v>34.883720930232556</v>
      </c>
      <c r="E19" s="8">
        <v>55.813953488372093</v>
      </c>
      <c r="F19" s="8">
        <v>0</v>
      </c>
      <c r="G19" s="8">
        <v>0</v>
      </c>
      <c r="H19" s="8">
        <v>0</v>
      </c>
    </row>
    <row r="20" spans="1:8" x14ac:dyDescent="0.2">
      <c r="B20" s="8">
        <v>19</v>
      </c>
      <c r="C20" s="8">
        <v>5.7692307692307692</v>
      </c>
      <c r="D20" s="8">
        <v>34.615384615384613</v>
      </c>
      <c r="E20" s="8">
        <v>59.615384615384613</v>
      </c>
      <c r="F20" s="8">
        <v>0</v>
      </c>
      <c r="G20" s="8">
        <v>0</v>
      </c>
      <c r="H20" s="8">
        <v>0</v>
      </c>
    </row>
    <row r="21" spans="1:8" x14ac:dyDescent="0.2">
      <c r="B21" s="8">
        <v>20</v>
      </c>
      <c r="C21" s="8">
        <v>7.8125</v>
      </c>
      <c r="D21" s="8">
        <v>42.1875</v>
      </c>
      <c r="E21" s="8">
        <v>50</v>
      </c>
      <c r="F21" s="8">
        <v>0</v>
      </c>
      <c r="G21" s="8">
        <v>0</v>
      </c>
      <c r="H21" s="8">
        <v>0</v>
      </c>
    </row>
    <row r="22" spans="1:8" x14ac:dyDescent="0.2">
      <c r="B22" s="8">
        <v>21</v>
      </c>
      <c r="C22" s="8">
        <v>19.327731092436977</v>
      </c>
      <c r="D22" s="8">
        <v>32.773109243697476</v>
      </c>
      <c r="E22" s="8">
        <v>36.134453781512605</v>
      </c>
      <c r="F22" s="8">
        <v>5.0420168067226889</v>
      </c>
      <c r="G22" s="8">
        <v>6.7226890756302513</v>
      </c>
      <c r="H22" s="8">
        <v>0</v>
      </c>
    </row>
    <row r="23" spans="1:8" x14ac:dyDescent="0.2">
      <c r="B23" s="8">
        <v>22</v>
      </c>
      <c r="C23" s="8">
        <v>5.7692307692307692</v>
      </c>
      <c r="D23" s="8">
        <v>26.923076923076923</v>
      </c>
      <c r="E23" s="8">
        <v>61.53846153846154</v>
      </c>
      <c r="F23" s="8">
        <v>1.9230769230769231</v>
      </c>
      <c r="G23" s="8">
        <v>3.8461538461538463</v>
      </c>
      <c r="H23" s="8">
        <v>0</v>
      </c>
    </row>
    <row r="24" spans="1:8" x14ac:dyDescent="0.2">
      <c r="B24" s="8">
        <v>23</v>
      </c>
      <c r="C24" s="8">
        <v>10.9375</v>
      </c>
      <c r="D24" s="8">
        <v>31.25</v>
      </c>
      <c r="E24" s="8">
        <v>57.8125</v>
      </c>
      <c r="F24" s="8">
        <v>0</v>
      </c>
      <c r="G24" s="8">
        <v>0</v>
      </c>
      <c r="H24" s="8">
        <v>0</v>
      </c>
    </row>
    <row r="25" spans="1:8" x14ac:dyDescent="0.2">
      <c r="B25" s="8">
        <v>24</v>
      </c>
      <c r="C25" s="8">
        <v>9.0909090909090917</v>
      </c>
      <c r="D25" s="8">
        <v>20</v>
      </c>
      <c r="E25" s="8">
        <v>49.090909090909093</v>
      </c>
      <c r="F25" s="8">
        <v>14.545454545454545</v>
      </c>
      <c r="G25" s="8">
        <v>7.2727272727272725</v>
      </c>
      <c r="H25" s="8">
        <v>0</v>
      </c>
    </row>
    <row r="26" spans="1:8" x14ac:dyDescent="0.2">
      <c r="B26" s="8">
        <v>25</v>
      </c>
      <c r="C26" s="8">
        <v>3.0303030303030303</v>
      </c>
      <c r="D26" s="8">
        <v>45.454545454545453</v>
      </c>
      <c r="E26" s="8">
        <v>51.515151515151516</v>
      </c>
      <c r="F26" s="8">
        <v>0</v>
      </c>
      <c r="G26" s="8">
        <v>0</v>
      </c>
      <c r="H26" s="8">
        <v>0</v>
      </c>
    </row>
    <row r="27" spans="1:8" x14ac:dyDescent="0.2">
      <c r="B27" s="8">
        <v>26</v>
      </c>
      <c r="C27" s="8">
        <v>9.7826086956521738</v>
      </c>
      <c r="D27" s="8">
        <v>30.434782608695656</v>
      </c>
      <c r="E27" s="8">
        <v>59.782608695652172</v>
      </c>
      <c r="F27" s="8">
        <v>0</v>
      </c>
      <c r="G27" s="8">
        <v>0</v>
      </c>
      <c r="H27" s="8">
        <v>0</v>
      </c>
    </row>
    <row r="28" spans="1:8" x14ac:dyDescent="0.2">
      <c r="A28" s="6" t="s">
        <v>9</v>
      </c>
      <c r="B28" s="8">
        <v>1</v>
      </c>
      <c r="C28" s="8">
        <v>19.718309859154928</v>
      </c>
      <c r="D28" s="8">
        <v>23.943661971830984</v>
      </c>
      <c r="E28" s="8">
        <v>44.366197183098592</v>
      </c>
      <c r="F28" s="8">
        <v>2.8169014084507045</v>
      </c>
      <c r="G28" s="8">
        <v>9.1549295774647881</v>
      </c>
      <c r="H28" s="8">
        <v>0</v>
      </c>
    </row>
    <row r="29" spans="1:8" x14ac:dyDescent="0.2">
      <c r="B29" s="8">
        <v>2</v>
      </c>
      <c r="C29" s="8">
        <v>17.647058823529413</v>
      </c>
      <c r="D29" s="8">
        <v>25.490196078431371</v>
      </c>
      <c r="E29" s="8">
        <v>56.862745098039213</v>
      </c>
      <c r="F29" s="8">
        <v>0</v>
      </c>
      <c r="G29" s="8">
        <v>0</v>
      </c>
      <c r="H29" s="8">
        <v>0</v>
      </c>
    </row>
    <row r="30" spans="1:8" x14ac:dyDescent="0.2">
      <c r="B30" s="8">
        <v>3</v>
      </c>
      <c r="C30" s="8">
        <v>6.666666666666667</v>
      </c>
      <c r="D30" s="8">
        <v>32.727272727272727</v>
      </c>
      <c r="E30" s="8">
        <v>60.606060606060609</v>
      </c>
      <c r="F30" s="8">
        <v>0</v>
      </c>
      <c r="G30" s="8">
        <v>0</v>
      </c>
      <c r="H30" s="8">
        <v>0</v>
      </c>
    </row>
    <row r="31" spans="1:8" x14ac:dyDescent="0.2">
      <c r="B31" s="8">
        <v>4</v>
      </c>
      <c r="C31" s="8">
        <v>15.24390243902439</v>
      </c>
      <c r="D31" s="8">
        <v>31.707317073170731</v>
      </c>
      <c r="E31" s="8">
        <v>53.048780487804883</v>
      </c>
      <c r="F31" s="8">
        <v>0</v>
      </c>
      <c r="G31" s="8">
        <v>0</v>
      </c>
      <c r="H31" s="8">
        <v>0</v>
      </c>
    </row>
    <row r="32" spans="1:8" x14ac:dyDescent="0.2">
      <c r="B32" s="8">
        <v>5</v>
      </c>
      <c r="C32" s="8">
        <v>8.064516129032258</v>
      </c>
      <c r="D32" s="8">
        <v>25.806451612903228</v>
      </c>
      <c r="E32" s="8">
        <v>46.774193548387096</v>
      </c>
      <c r="F32" s="8">
        <v>8.064516129032258</v>
      </c>
      <c r="G32" s="8">
        <v>11.29032258064516</v>
      </c>
      <c r="H32" s="8">
        <v>0</v>
      </c>
    </row>
    <row r="33" spans="1:8" x14ac:dyDescent="0.2">
      <c r="B33" s="8">
        <v>6</v>
      </c>
      <c r="C33" s="8">
        <v>11.25</v>
      </c>
      <c r="D33" s="8">
        <v>41.25</v>
      </c>
      <c r="E33" s="8">
        <v>47.5</v>
      </c>
      <c r="F33" s="8">
        <v>0</v>
      </c>
      <c r="G33" s="8">
        <v>0</v>
      </c>
      <c r="H33" s="8">
        <v>0</v>
      </c>
    </row>
    <row r="34" spans="1:8" x14ac:dyDescent="0.2">
      <c r="B34" s="8">
        <v>7</v>
      </c>
      <c r="C34" s="8">
        <v>16.50485436893204</v>
      </c>
      <c r="D34" s="8">
        <v>29.126213592233007</v>
      </c>
      <c r="E34" s="8">
        <v>54.368932038834949</v>
      </c>
      <c r="F34" s="8">
        <v>0</v>
      </c>
      <c r="G34" s="8">
        <v>0</v>
      </c>
      <c r="H34" s="8">
        <v>0</v>
      </c>
    </row>
    <row r="35" spans="1:8" x14ac:dyDescent="0.2">
      <c r="B35" s="8">
        <v>8</v>
      </c>
      <c r="C35" s="8">
        <v>12</v>
      </c>
      <c r="D35" s="8">
        <v>28.000000000000004</v>
      </c>
      <c r="E35" s="8">
        <v>59</v>
      </c>
      <c r="F35" s="8">
        <v>1</v>
      </c>
      <c r="G35" s="8">
        <v>0</v>
      </c>
      <c r="H35" s="8">
        <v>0</v>
      </c>
    </row>
    <row r="36" spans="1:8" x14ac:dyDescent="0.2">
      <c r="B36" s="8">
        <v>9</v>
      </c>
      <c r="C36" s="8">
        <v>14.942528735632186</v>
      </c>
      <c r="D36" s="8">
        <v>22.988505747126435</v>
      </c>
      <c r="E36" s="8">
        <v>62.068965517241381</v>
      </c>
      <c r="F36" s="8">
        <v>0</v>
      </c>
      <c r="G36" s="8">
        <v>0</v>
      </c>
      <c r="H36" s="8">
        <v>0</v>
      </c>
    </row>
    <row r="37" spans="1:8" x14ac:dyDescent="0.2">
      <c r="B37" s="8">
        <v>10</v>
      </c>
      <c r="C37" s="8">
        <v>9.8039215686274517</v>
      </c>
      <c r="D37" s="8">
        <v>21.568627450980394</v>
      </c>
      <c r="E37" s="8">
        <v>68.627450980392155</v>
      </c>
      <c r="F37" s="8">
        <v>0</v>
      </c>
      <c r="G37" s="8">
        <v>0</v>
      </c>
      <c r="H37" s="8">
        <v>0</v>
      </c>
    </row>
    <row r="38" spans="1:8" x14ac:dyDescent="0.2">
      <c r="B38" s="8">
        <v>11</v>
      </c>
      <c r="C38" s="8">
        <v>7.8947368421052628</v>
      </c>
      <c r="D38" s="8">
        <v>32.456140350877192</v>
      </c>
      <c r="E38" s="8">
        <v>59.649122807017541</v>
      </c>
      <c r="F38" s="8">
        <v>0</v>
      </c>
      <c r="G38" s="8">
        <v>0</v>
      </c>
      <c r="H38" s="8">
        <v>0</v>
      </c>
    </row>
    <row r="39" spans="1:8" x14ac:dyDescent="0.2">
      <c r="B39" s="8">
        <v>12</v>
      </c>
      <c r="C39" s="8">
        <v>4.225352112676056</v>
      </c>
      <c r="D39" s="8">
        <v>33.098591549295776</v>
      </c>
      <c r="E39" s="8">
        <v>62.676056338028175</v>
      </c>
      <c r="F39" s="8">
        <v>0</v>
      </c>
      <c r="G39" s="8">
        <v>0</v>
      </c>
      <c r="H39" s="8">
        <v>0</v>
      </c>
    </row>
    <row r="40" spans="1:8" x14ac:dyDescent="0.2">
      <c r="B40" s="8">
        <v>13</v>
      </c>
      <c r="C40" s="8">
        <v>21.495327102803738</v>
      </c>
      <c r="D40" s="8">
        <v>36.44859813084112</v>
      </c>
      <c r="E40" s="8">
        <v>36.44859813084112</v>
      </c>
      <c r="F40" s="8">
        <v>0.93457943925233633</v>
      </c>
      <c r="G40" s="8">
        <v>4.6728971962616823</v>
      </c>
      <c r="H40" s="8">
        <v>0</v>
      </c>
    </row>
    <row r="41" spans="1:8" x14ac:dyDescent="0.2">
      <c r="B41" s="8">
        <v>14</v>
      </c>
      <c r="C41" s="8">
        <v>4.7904191616766472</v>
      </c>
      <c r="D41" s="8">
        <v>30.538922155688624</v>
      </c>
      <c r="E41" s="8">
        <v>64.670658682634723</v>
      </c>
      <c r="F41" s="8">
        <v>0</v>
      </c>
      <c r="G41" s="8">
        <v>0</v>
      </c>
      <c r="H41" s="8">
        <v>0</v>
      </c>
    </row>
    <row r="42" spans="1:8" x14ac:dyDescent="0.2">
      <c r="B42" s="8">
        <v>15</v>
      </c>
      <c r="C42" s="8">
        <v>12.037037037037036</v>
      </c>
      <c r="D42" s="8">
        <v>40.74074074074074</v>
      </c>
      <c r="E42" s="8">
        <v>34.259259259259252</v>
      </c>
      <c r="F42" s="8">
        <v>5.5555555555555554</v>
      </c>
      <c r="G42" s="8">
        <v>7.4074074074074066</v>
      </c>
      <c r="H42" s="8">
        <v>0</v>
      </c>
    </row>
    <row r="43" spans="1:8" x14ac:dyDescent="0.2">
      <c r="B43" s="8">
        <v>16</v>
      </c>
      <c r="C43" s="8">
        <v>11.818181818181818</v>
      </c>
      <c r="D43" s="8">
        <v>28.18181818181818</v>
      </c>
      <c r="E43" s="8">
        <v>60</v>
      </c>
      <c r="F43" s="8">
        <v>0</v>
      </c>
      <c r="G43" s="8">
        <v>0</v>
      </c>
      <c r="H43" s="8">
        <v>0</v>
      </c>
    </row>
    <row r="44" spans="1:8" x14ac:dyDescent="0.2">
      <c r="B44" s="8">
        <v>17</v>
      </c>
      <c r="C44" s="8">
        <v>14.545454545454545</v>
      </c>
      <c r="D44" s="8">
        <v>29.09090909090909</v>
      </c>
      <c r="E44" s="8">
        <v>56.36363636363636</v>
      </c>
      <c r="F44" s="8">
        <v>0</v>
      </c>
      <c r="G44" s="8">
        <v>0</v>
      </c>
      <c r="H44" s="8">
        <v>0</v>
      </c>
    </row>
    <row r="45" spans="1:8" x14ac:dyDescent="0.2">
      <c r="B45" s="8">
        <v>18</v>
      </c>
      <c r="C45" s="8">
        <v>29.166666666666668</v>
      </c>
      <c r="D45" s="8">
        <v>33.333333333333329</v>
      </c>
      <c r="E45" s="8">
        <v>37.5</v>
      </c>
      <c r="F45" s="8">
        <v>0</v>
      </c>
      <c r="G45" s="8">
        <v>0</v>
      </c>
      <c r="H45" s="8">
        <v>0</v>
      </c>
    </row>
    <row r="46" spans="1:8" x14ac:dyDescent="0.2">
      <c r="B46" s="8">
        <v>19</v>
      </c>
      <c r="C46" s="8">
        <v>7.8125</v>
      </c>
      <c r="D46" s="8">
        <v>32.8125</v>
      </c>
      <c r="E46" s="8">
        <v>59.375</v>
      </c>
      <c r="F46" s="8">
        <v>0</v>
      </c>
      <c r="G46" s="8">
        <v>0</v>
      </c>
      <c r="H46" s="8">
        <v>0</v>
      </c>
    </row>
    <row r="47" spans="1:8" x14ac:dyDescent="0.2">
      <c r="B47" s="8">
        <v>20</v>
      </c>
      <c r="C47" s="8">
        <v>20.33898305084746</v>
      </c>
      <c r="D47" s="8">
        <v>25.423728813559322</v>
      </c>
      <c r="E47" s="8">
        <v>54.237288135593218</v>
      </c>
      <c r="F47" s="8">
        <v>0</v>
      </c>
      <c r="G47" s="8">
        <v>0</v>
      </c>
      <c r="H47" s="8">
        <v>0</v>
      </c>
    </row>
    <row r="48" spans="1:8" x14ac:dyDescent="0.2">
      <c r="A48" s="14" t="s">
        <v>10</v>
      </c>
      <c r="B48" s="8">
        <v>1</v>
      </c>
      <c r="C48" s="8">
        <v>66.21621621621621</v>
      </c>
      <c r="D48" s="8">
        <v>1.3513513513513513</v>
      </c>
      <c r="E48" s="8">
        <v>4.0540540540540544</v>
      </c>
      <c r="F48" s="8">
        <v>28.378378378378375</v>
      </c>
      <c r="G48" s="8">
        <v>0</v>
      </c>
      <c r="H48" s="8">
        <v>0</v>
      </c>
    </row>
    <row r="49" spans="2:8" x14ac:dyDescent="0.2">
      <c r="B49" s="8">
        <v>2</v>
      </c>
      <c r="C49" s="8">
        <v>8</v>
      </c>
      <c r="D49" s="8">
        <v>25.333333333333336</v>
      </c>
      <c r="E49" s="8">
        <v>66.666666666666657</v>
      </c>
      <c r="F49" s="8">
        <v>0</v>
      </c>
      <c r="G49" s="8">
        <v>0</v>
      </c>
      <c r="H49" s="8">
        <v>0</v>
      </c>
    </row>
    <row r="50" spans="2:8" x14ac:dyDescent="0.2">
      <c r="B50" s="8">
        <v>3</v>
      </c>
      <c r="C50" s="8">
        <v>12.727272727272727</v>
      </c>
      <c r="D50" s="8">
        <v>21.818181818181817</v>
      </c>
      <c r="E50" s="8">
        <v>65.454545454545453</v>
      </c>
      <c r="F50" s="8">
        <v>0</v>
      </c>
      <c r="G50" s="8">
        <v>0</v>
      </c>
      <c r="H50" s="8">
        <v>0</v>
      </c>
    </row>
    <row r="51" spans="2:8" x14ac:dyDescent="0.2">
      <c r="B51" s="8">
        <v>4</v>
      </c>
      <c r="C51" s="8">
        <v>37.037037037037038</v>
      </c>
      <c r="D51" s="8">
        <v>13.580246913580247</v>
      </c>
      <c r="E51" s="8">
        <v>23.456790123456788</v>
      </c>
      <c r="F51" s="8">
        <v>14.814814814814813</v>
      </c>
      <c r="G51" s="8">
        <v>11.111111111111111</v>
      </c>
      <c r="H51" s="8">
        <v>0</v>
      </c>
    </row>
    <row r="52" spans="2:8" x14ac:dyDescent="0.2">
      <c r="B52" s="8">
        <v>5</v>
      </c>
      <c r="C52" s="8">
        <v>20.8955223880597</v>
      </c>
      <c r="D52" s="8">
        <v>29.850746268656714</v>
      </c>
      <c r="E52" s="8">
        <v>49.253731343283583</v>
      </c>
      <c r="F52" s="8">
        <v>0</v>
      </c>
      <c r="G52" s="8">
        <v>0</v>
      </c>
      <c r="H52" s="8">
        <v>0</v>
      </c>
    </row>
    <row r="53" spans="2:8" x14ac:dyDescent="0.2">
      <c r="B53" s="8">
        <v>6</v>
      </c>
      <c r="C53" s="8">
        <v>49.230769230769234</v>
      </c>
      <c r="D53" s="8">
        <v>9.2307692307692317</v>
      </c>
      <c r="E53" s="8">
        <v>13.846153846153847</v>
      </c>
      <c r="F53" s="8">
        <v>27.692307692307693</v>
      </c>
      <c r="G53" s="8">
        <v>0</v>
      </c>
      <c r="H53" s="8">
        <v>0</v>
      </c>
    </row>
    <row r="54" spans="2:8" x14ac:dyDescent="0.2">
      <c r="B54" s="8">
        <v>7</v>
      </c>
      <c r="C54" s="8">
        <v>10.975609756097562</v>
      </c>
      <c r="D54" s="8">
        <v>24.390243902439025</v>
      </c>
      <c r="E54" s="8">
        <v>64.634146341463421</v>
      </c>
      <c r="F54" s="8">
        <v>0</v>
      </c>
      <c r="G54" s="8">
        <v>0</v>
      </c>
      <c r="H54" s="8">
        <v>0</v>
      </c>
    </row>
    <row r="55" spans="2:8" x14ac:dyDescent="0.2">
      <c r="B55" s="8">
        <v>8</v>
      </c>
      <c r="C55" s="8">
        <v>14.473684210526317</v>
      </c>
      <c r="D55" s="8">
        <v>19.736842105263158</v>
      </c>
      <c r="E55" s="8">
        <v>65.789473684210535</v>
      </c>
      <c r="F55" s="8">
        <v>0</v>
      </c>
      <c r="G55" s="8">
        <v>0</v>
      </c>
      <c r="H55" s="8">
        <v>0</v>
      </c>
    </row>
    <row r="56" spans="2:8" x14ac:dyDescent="0.2">
      <c r="B56" s="8">
        <v>9</v>
      </c>
      <c r="C56" s="8">
        <v>9.6551724137931032</v>
      </c>
      <c r="D56" s="8">
        <v>18.620689655172416</v>
      </c>
      <c r="E56" s="8">
        <v>71.724137931034477</v>
      </c>
      <c r="F56" s="8">
        <v>0</v>
      </c>
      <c r="G56" s="8">
        <v>0</v>
      </c>
      <c r="H56" s="8">
        <v>0</v>
      </c>
    </row>
    <row r="57" spans="2:8" x14ac:dyDescent="0.2">
      <c r="B57" s="8">
        <v>10</v>
      </c>
      <c r="C57" s="8">
        <v>17.171717171717169</v>
      </c>
      <c r="D57" s="8">
        <v>13.131313131313133</v>
      </c>
      <c r="E57" s="8">
        <v>69.696969696969703</v>
      </c>
      <c r="F57" s="8">
        <v>0</v>
      </c>
      <c r="G57" s="8">
        <v>0</v>
      </c>
      <c r="H57" s="8">
        <v>0</v>
      </c>
    </row>
    <row r="58" spans="2:8" x14ac:dyDescent="0.2">
      <c r="B58" s="8">
        <v>11</v>
      </c>
      <c r="C58" s="8">
        <v>46.341463414634148</v>
      </c>
      <c r="D58" s="8">
        <v>14.634146341463415</v>
      </c>
      <c r="E58" s="8">
        <v>4.8780487804878048</v>
      </c>
      <c r="F58" s="8">
        <v>34.146341463414636</v>
      </c>
      <c r="G58" s="8">
        <v>0</v>
      </c>
      <c r="H58" s="8">
        <v>0</v>
      </c>
    </row>
    <row r="59" spans="2:8" x14ac:dyDescent="0.2">
      <c r="B59" s="8">
        <v>12</v>
      </c>
      <c r="C59" s="8">
        <v>27.722772277227726</v>
      </c>
      <c r="D59" s="8">
        <v>22.772277227722775</v>
      </c>
      <c r="E59" s="8">
        <v>46.534653465346537</v>
      </c>
      <c r="F59" s="8">
        <v>2.9702970297029703</v>
      </c>
      <c r="G59" s="8">
        <v>0</v>
      </c>
      <c r="H59" s="8">
        <v>0</v>
      </c>
    </row>
    <row r="60" spans="2:8" x14ac:dyDescent="0.2">
      <c r="B60" s="8">
        <v>13</v>
      </c>
      <c r="C60" s="8">
        <v>5.2631578947368416</v>
      </c>
      <c r="D60" s="8">
        <v>21.052631578947366</v>
      </c>
      <c r="E60" s="8">
        <v>73.68421052631578</v>
      </c>
      <c r="F60" s="8">
        <v>0</v>
      </c>
      <c r="G60" s="8">
        <v>0</v>
      </c>
      <c r="H60" s="8">
        <v>0</v>
      </c>
    </row>
    <row r="61" spans="2:8" x14ac:dyDescent="0.2">
      <c r="B61" s="8">
        <v>14</v>
      </c>
      <c r="C61" s="8">
        <v>6.9565217391304346</v>
      </c>
      <c r="D61" s="8">
        <v>33.913043478260867</v>
      </c>
      <c r="E61" s="8">
        <v>59.130434782608695</v>
      </c>
      <c r="F61" s="8">
        <v>0</v>
      </c>
      <c r="G61" s="8">
        <v>0</v>
      </c>
      <c r="H61" s="8">
        <v>0</v>
      </c>
    </row>
    <row r="62" spans="2:8" x14ac:dyDescent="0.2">
      <c r="B62" s="8">
        <v>15</v>
      </c>
      <c r="C62" s="8">
        <v>10.810810810810811</v>
      </c>
      <c r="D62" s="8">
        <v>23.423423423423422</v>
      </c>
      <c r="E62" s="8">
        <v>65.765765765765778</v>
      </c>
      <c r="F62" s="8">
        <v>0</v>
      </c>
      <c r="G62" s="8">
        <v>0</v>
      </c>
      <c r="H62" s="8">
        <v>0</v>
      </c>
    </row>
    <row r="63" spans="2:8" x14ac:dyDescent="0.2">
      <c r="B63" s="8">
        <v>16</v>
      </c>
      <c r="C63" s="8">
        <v>10.38961038961039</v>
      </c>
      <c r="D63" s="8">
        <v>27.27272727272727</v>
      </c>
      <c r="E63" s="8">
        <v>62.337662337662337</v>
      </c>
      <c r="F63" s="8">
        <v>0</v>
      </c>
      <c r="G63" s="8">
        <v>0</v>
      </c>
      <c r="H63" s="8">
        <v>0</v>
      </c>
    </row>
    <row r="64" spans="2:8" x14ac:dyDescent="0.2">
      <c r="B64" s="8">
        <v>17</v>
      </c>
      <c r="C64" s="8">
        <v>8.3333333333333321</v>
      </c>
      <c r="D64" s="8">
        <v>22.916666666666664</v>
      </c>
      <c r="E64" s="8">
        <v>68.75</v>
      </c>
      <c r="F64" s="8">
        <v>0</v>
      </c>
      <c r="G64" s="8">
        <v>0</v>
      </c>
      <c r="H64" s="8">
        <v>0</v>
      </c>
    </row>
    <row r="65" spans="1:8" x14ac:dyDescent="0.2">
      <c r="B65" s="8">
        <v>18</v>
      </c>
      <c r="C65" s="8">
        <v>3.8461538461538463</v>
      </c>
      <c r="D65" s="8">
        <v>28.846153846153843</v>
      </c>
      <c r="E65" s="8">
        <v>66.346153846153854</v>
      </c>
      <c r="F65" s="8">
        <v>0</v>
      </c>
      <c r="G65" s="8">
        <v>0.96153846153846156</v>
      </c>
      <c r="H65" s="8">
        <v>0</v>
      </c>
    </row>
    <row r="66" spans="1:8" x14ac:dyDescent="0.2">
      <c r="B66" s="8">
        <v>19</v>
      </c>
      <c r="C66" s="8">
        <v>22.58064516129032</v>
      </c>
      <c r="D66" s="8">
        <v>8.6021505376344098</v>
      </c>
      <c r="E66" s="8">
        <v>9.67741935483871</v>
      </c>
      <c r="F66" s="8">
        <v>59.13978494623656</v>
      </c>
      <c r="G66" s="8">
        <v>0</v>
      </c>
      <c r="H66" s="8">
        <v>0</v>
      </c>
    </row>
    <row r="67" spans="1:8" x14ac:dyDescent="0.2">
      <c r="B67" s="8">
        <v>20</v>
      </c>
      <c r="C67" s="8">
        <v>10.791366906474821</v>
      </c>
      <c r="D67" s="8">
        <v>25.899280575539567</v>
      </c>
      <c r="E67" s="8">
        <v>63.309352517985609</v>
      </c>
      <c r="F67" s="8">
        <v>0</v>
      </c>
      <c r="G67" s="8">
        <v>0</v>
      </c>
      <c r="H67" s="8">
        <v>0</v>
      </c>
    </row>
    <row r="68" spans="1:8" x14ac:dyDescent="0.2">
      <c r="B68" s="6"/>
      <c r="C68" s="6"/>
      <c r="D68" s="6"/>
      <c r="E68" s="6"/>
      <c r="F68" s="6"/>
      <c r="G68" s="6"/>
      <c r="H68" s="6"/>
    </row>
    <row r="69" spans="1:8" x14ac:dyDescent="0.2">
      <c r="B69" s="6"/>
      <c r="C69" s="6"/>
      <c r="D69" s="6"/>
      <c r="E69" s="6"/>
      <c r="F69" s="6"/>
      <c r="G69" s="6"/>
      <c r="H69" s="6"/>
    </row>
    <row r="70" spans="1:8" x14ac:dyDescent="0.2">
      <c r="B70" s="6" t="s">
        <v>12</v>
      </c>
      <c r="C70" s="6">
        <v>13.477753631099851</v>
      </c>
      <c r="D70" s="6">
        <v>28.357963860495527</v>
      </c>
      <c r="E70" s="6">
        <v>53.657408521213696</v>
      </c>
      <c r="F70" s="6">
        <v>3.195699929667501</v>
      </c>
      <c r="G70" s="6">
        <v>1.3111740575234185</v>
      </c>
      <c r="H70" s="6">
        <v>0</v>
      </c>
    </row>
    <row r="73" spans="1:8" x14ac:dyDescent="0.2">
      <c r="A73" s="6" t="s">
        <v>17</v>
      </c>
    </row>
    <row r="78" spans="1:8" x14ac:dyDescent="0.2">
      <c r="B78" s="7" t="s">
        <v>0</v>
      </c>
      <c r="C78" s="7" t="s">
        <v>1</v>
      </c>
      <c r="D78" s="7" t="s">
        <v>25</v>
      </c>
      <c r="E78" s="7" t="s">
        <v>26</v>
      </c>
      <c r="F78" s="7" t="s">
        <v>27</v>
      </c>
      <c r="G78" s="7" t="s">
        <v>28</v>
      </c>
      <c r="H78" s="7" t="s">
        <v>29</v>
      </c>
    </row>
    <row r="79" spans="1:8" x14ac:dyDescent="0.2">
      <c r="A79" s="6" t="s">
        <v>13</v>
      </c>
      <c r="B79" s="8">
        <v>1</v>
      </c>
      <c r="C79" s="8">
        <v>61.29032258064516</v>
      </c>
      <c r="D79" s="8">
        <v>23.387096774193548</v>
      </c>
      <c r="E79" s="8">
        <v>7.258064516129032</v>
      </c>
      <c r="F79" s="8">
        <v>2.419354838709677</v>
      </c>
      <c r="G79" s="8">
        <v>0.80645161290322576</v>
      </c>
      <c r="H79" s="8">
        <v>4.838709677419355</v>
      </c>
    </row>
    <row r="80" spans="1:8" x14ac:dyDescent="0.2">
      <c r="A80" s="6"/>
      <c r="B80" s="8">
        <v>2</v>
      </c>
      <c r="C80" s="8">
        <v>53.398058252427184</v>
      </c>
      <c r="D80" s="8">
        <v>18.446601941747574</v>
      </c>
      <c r="E80" s="8">
        <v>22.330097087378643</v>
      </c>
      <c r="F80" s="8">
        <v>2.9126213592233006</v>
      </c>
      <c r="G80" s="8">
        <v>2.912621359223301</v>
      </c>
      <c r="H80" s="8">
        <v>0</v>
      </c>
    </row>
    <row r="81" spans="1:8" x14ac:dyDescent="0.2">
      <c r="A81" s="6"/>
      <c r="B81" s="8">
        <v>3</v>
      </c>
      <c r="C81" s="8">
        <v>56.36363636363636</v>
      </c>
      <c r="D81" s="8">
        <v>29.090909090909093</v>
      </c>
      <c r="E81" s="8">
        <v>10</v>
      </c>
      <c r="F81" s="8">
        <v>1.8181818181818181</v>
      </c>
      <c r="G81" s="8">
        <v>2.7272727272727271</v>
      </c>
      <c r="H81" s="8">
        <v>0</v>
      </c>
    </row>
    <row r="82" spans="1:8" x14ac:dyDescent="0.2">
      <c r="A82" s="6"/>
      <c r="B82" s="8">
        <v>4</v>
      </c>
      <c r="C82" s="8">
        <v>57.608695652173914</v>
      </c>
      <c r="D82" s="8">
        <v>26.086956521739129</v>
      </c>
      <c r="E82" s="8">
        <v>4.3478260869565215</v>
      </c>
      <c r="F82" s="8">
        <v>0</v>
      </c>
      <c r="G82" s="8">
        <v>0</v>
      </c>
      <c r="H82" s="8">
        <v>11.956521739130435</v>
      </c>
    </row>
    <row r="83" spans="1:8" x14ac:dyDescent="0.2">
      <c r="A83" s="6"/>
      <c r="B83" s="8">
        <v>5</v>
      </c>
      <c r="C83" s="8">
        <v>66.666666666666657</v>
      </c>
      <c r="D83" s="8">
        <v>19.047619047619047</v>
      </c>
      <c r="E83" s="8">
        <v>11.111111111111111</v>
      </c>
      <c r="F83" s="8">
        <v>0</v>
      </c>
      <c r="G83" s="8">
        <v>2.3809523809523809</v>
      </c>
      <c r="H83" s="8">
        <v>0.79365079365079361</v>
      </c>
    </row>
    <row r="84" spans="1:8" x14ac:dyDescent="0.2">
      <c r="A84" s="6"/>
      <c r="B84" s="8">
        <v>6</v>
      </c>
      <c r="C84" s="8">
        <v>61.682242990654203</v>
      </c>
      <c r="D84" s="8">
        <v>29.906542056074763</v>
      </c>
      <c r="E84" s="8">
        <v>5.6074766355140184</v>
      </c>
      <c r="F84" s="8">
        <v>1.8691588785046727</v>
      </c>
      <c r="G84" s="8">
        <v>0.93457943925233633</v>
      </c>
      <c r="H84" s="8">
        <v>0</v>
      </c>
    </row>
    <row r="85" spans="1:8" x14ac:dyDescent="0.2">
      <c r="A85" s="6"/>
      <c r="B85" s="8">
        <v>7</v>
      </c>
      <c r="C85" s="8">
        <v>17.460317460317459</v>
      </c>
      <c r="D85" s="8">
        <v>41.269841269841265</v>
      </c>
      <c r="E85" s="8">
        <v>28.571428571428569</v>
      </c>
      <c r="F85" s="8">
        <v>4.7619047619047619</v>
      </c>
      <c r="G85" s="8">
        <v>6.3492063492063489</v>
      </c>
      <c r="H85" s="8">
        <v>1.5873015873015872</v>
      </c>
    </row>
    <row r="86" spans="1:8" x14ac:dyDescent="0.2">
      <c r="A86" s="6"/>
      <c r="B86" s="8">
        <v>8</v>
      </c>
      <c r="C86" s="8">
        <v>41.739130434782609</v>
      </c>
      <c r="D86" s="8">
        <v>37.391304347826086</v>
      </c>
      <c r="E86" s="8">
        <v>12.173913043478262</v>
      </c>
      <c r="F86" s="8">
        <v>1.7391304347826086</v>
      </c>
      <c r="G86" s="8">
        <v>6.9565217391304346</v>
      </c>
      <c r="H86" s="8">
        <v>0</v>
      </c>
    </row>
    <row r="87" spans="1:8" x14ac:dyDescent="0.2">
      <c r="A87" s="6"/>
      <c r="B87" s="8">
        <v>9</v>
      </c>
      <c r="C87" s="8">
        <v>77.570093457943926</v>
      </c>
      <c r="D87" s="8">
        <v>14.953271028037383</v>
      </c>
      <c r="E87" s="8">
        <v>7.4766355140186906</v>
      </c>
      <c r="F87" s="8">
        <v>0</v>
      </c>
      <c r="G87" s="8">
        <v>0</v>
      </c>
      <c r="H87" s="8">
        <v>0</v>
      </c>
    </row>
    <row r="88" spans="1:8" x14ac:dyDescent="0.2">
      <c r="A88" s="6"/>
      <c r="B88" s="8">
        <v>10</v>
      </c>
      <c r="C88" s="8">
        <v>73.86363636363636</v>
      </c>
      <c r="D88" s="8">
        <v>14.772727272727273</v>
      </c>
      <c r="E88" s="8">
        <v>5.1136363636363633</v>
      </c>
      <c r="F88" s="8">
        <v>1.7045454545454544</v>
      </c>
      <c r="G88" s="8">
        <v>2.8409090909090908</v>
      </c>
      <c r="H88" s="8">
        <v>1.7045454545454544</v>
      </c>
    </row>
    <row r="89" spans="1:8" x14ac:dyDescent="0.2">
      <c r="A89" s="6"/>
      <c r="B89" s="8">
        <v>11</v>
      </c>
      <c r="C89" s="8">
        <v>69.523809523809518</v>
      </c>
      <c r="D89" s="8">
        <v>14.285714285714286</v>
      </c>
      <c r="E89" s="8">
        <v>9.5238095238095237</v>
      </c>
      <c r="F89" s="8">
        <v>1.9047619047619049</v>
      </c>
      <c r="G89" s="8">
        <v>4.7619047619047619</v>
      </c>
      <c r="H89" s="8">
        <v>0</v>
      </c>
    </row>
    <row r="90" spans="1:8" x14ac:dyDescent="0.2">
      <c r="A90" s="6"/>
      <c r="B90" s="8">
        <v>12</v>
      </c>
      <c r="C90" s="8">
        <v>80.392156862745097</v>
      </c>
      <c r="D90" s="8">
        <v>15.686274509803921</v>
      </c>
      <c r="E90" s="8">
        <v>3.9215686274509802</v>
      </c>
      <c r="F90" s="8">
        <v>0</v>
      </c>
      <c r="G90" s="8">
        <v>0</v>
      </c>
      <c r="H90" s="8">
        <v>0</v>
      </c>
    </row>
    <row r="91" spans="1:8" x14ac:dyDescent="0.2">
      <c r="A91" s="6"/>
      <c r="B91" s="8">
        <v>13</v>
      </c>
      <c r="C91" s="8">
        <v>75.471698113207552</v>
      </c>
      <c r="D91" s="8">
        <v>17.924528301886792</v>
      </c>
      <c r="E91" s="8">
        <v>5.6603773584905666</v>
      </c>
      <c r="F91" s="8">
        <v>0</v>
      </c>
      <c r="G91" s="8">
        <v>0.94339622641509435</v>
      </c>
      <c r="H91" s="8">
        <v>0</v>
      </c>
    </row>
    <row r="92" spans="1:8" x14ac:dyDescent="0.2">
      <c r="A92" s="6"/>
      <c r="B92" s="8">
        <v>14</v>
      </c>
      <c r="C92" s="8">
        <v>73.571428571428584</v>
      </c>
      <c r="D92" s="8">
        <v>21.428571428571431</v>
      </c>
      <c r="E92" s="8">
        <v>3.5714285714285712</v>
      </c>
      <c r="F92" s="8">
        <v>0</v>
      </c>
      <c r="G92" s="8">
        <v>0</v>
      </c>
      <c r="H92" s="8">
        <v>1.4285714285714286</v>
      </c>
    </row>
    <row r="93" spans="1:8" x14ac:dyDescent="0.2">
      <c r="A93" s="6"/>
      <c r="B93" s="8">
        <v>15</v>
      </c>
      <c r="C93" s="8">
        <v>89.887640449438194</v>
      </c>
      <c r="D93" s="8">
        <v>6.7415730337078648</v>
      </c>
      <c r="E93" s="8">
        <v>3.3707865168539324</v>
      </c>
      <c r="F93" s="8">
        <v>0</v>
      </c>
      <c r="G93" s="8">
        <v>0</v>
      </c>
      <c r="H93" s="8">
        <v>0</v>
      </c>
    </row>
    <row r="94" spans="1:8" x14ac:dyDescent="0.2">
      <c r="A94" s="6"/>
      <c r="B94" s="8">
        <v>16</v>
      </c>
      <c r="C94" s="8">
        <v>60.99290780141844</v>
      </c>
      <c r="D94" s="8">
        <v>21.276595744680851</v>
      </c>
      <c r="E94" s="8">
        <v>15.602836879432624</v>
      </c>
      <c r="F94" s="8">
        <v>0.70921985815602839</v>
      </c>
      <c r="G94" s="8">
        <v>1.4184397163120568</v>
      </c>
      <c r="H94" s="8">
        <v>0</v>
      </c>
    </row>
    <row r="95" spans="1:8" x14ac:dyDescent="0.2">
      <c r="A95" s="6"/>
      <c r="B95" s="8">
        <v>17</v>
      </c>
      <c r="C95" s="8">
        <v>34.591194968553459</v>
      </c>
      <c r="D95" s="8">
        <v>16.352201257861637</v>
      </c>
      <c r="E95" s="8">
        <v>37.735849056603776</v>
      </c>
      <c r="F95" s="8">
        <v>2.5157232704402519</v>
      </c>
      <c r="G95" s="8">
        <v>8.8050314465408803</v>
      </c>
      <c r="H95" s="8">
        <v>0</v>
      </c>
    </row>
    <row r="96" spans="1:8" x14ac:dyDescent="0.2">
      <c r="A96" s="6"/>
      <c r="B96" s="8">
        <v>18</v>
      </c>
      <c r="C96" s="8">
        <v>47.435897435897431</v>
      </c>
      <c r="D96" s="8">
        <v>44.230769230769226</v>
      </c>
      <c r="E96" s="8">
        <v>7.6923076923076916</v>
      </c>
      <c r="F96" s="8">
        <v>0</v>
      </c>
      <c r="G96" s="8">
        <v>0</v>
      </c>
      <c r="H96" s="8">
        <v>0.64102564102564097</v>
      </c>
    </row>
    <row r="97" spans="1:8" x14ac:dyDescent="0.2">
      <c r="A97" s="6"/>
      <c r="B97" s="8">
        <v>19</v>
      </c>
      <c r="C97" s="8">
        <v>75.789473684210535</v>
      </c>
      <c r="D97" s="8">
        <v>16.842105263157894</v>
      </c>
      <c r="E97" s="8">
        <v>6.3157894736842106</v>
      </c>
      <c r="F97" s="8">
        <v>0</v>
      </c>
      <c r="G97" s="8">
        <v>1.0526315789473684</v>
      </c>
      <c r="H97" s="8">
        <v>0</v>
      </c>
    </row>
    <row r="98" spans="1:8" x14ac:dyDescent="0.2">
      <c r="A98" s="6"/>
      <c r="B98" s="8">
        <v>20</v>
      </c>
      <c r="C98" s="8">
        <v>29.09090909090909</v>
      </c>
      <c r="D98" s="8">
        <v>20</v>
      </c>
      <c r="E98" s="8">
        <v>36.36363636363636</v>
      </c>
      <c r="F98" s="8">
        <v>0</v>
      </c>
      <c r="G98" s="8">
        <v>14.545454545454545</v>
      </c>
      <c r="H98" s="8">
        <v>0</v>
      </c>
    </row>
    <row r="99" spans="1:8" x14ac:dyDescent="0.2">
      <c r="A99" s="6" t="s">
        <v>14</v>
      </c>
      <c r="B99" s="8">
        <v>1</v>
      </c>
      <c r="C99" s="8">
        <v>64.81481481481481</v>
      </c>
      <c r="D99" s="8">
        <v>24.074074074074073</v>
      </c>
      <c r="E99" s="8">
        <v>9.2592592592592577</v>
      </c>
      <c r="F99" s="8">
        <v>0</v>
      </c>
      <c r="G99" s="8">
        <v>0</v>
      </c>
      <c r="H99" s="8">
        <v>0</v>
      </c>
    </row>
    <row r="100" spans="1:8" x14ac:dyDescent="0.2">
      <c r="A100" s="6"/>
      <c r="B100" s="8">
        <v>2</v>
      </c>
      <c r="C100" s="8">
        <v>53.968253968253968</v>
      </c>
      <c r="D100" s="8">
        <v>33.333333333333329</v>
      </c>
      <c r="E100" s="8">
        <v>11.111111111111111</v>
      </c>
      <c r="F100" s="8">
        <v>1.5873015873015872</v>
      </c>
      <c r="G100" s="8">
        <v>0</v>
      </c>
      <c r="H100" s="8">
        <v>0</v>
      </c>
    </row>
    <row r="101" spans="1:8" x14ac:dyDescent="0.2">
      <c r="A101" s="6"/>
      <c r="B101" s="8">
        <v>3</v>
      </c>
      <c r="C101" s="8">
        <v>62.962962962962962</v>
      </c>
      <c r="D101" s="8">
        <v>23.456790123456788</v>
      </c>
      <c r="E101" s="8">
        <v>8.6419753086419746</v>
      </c>
      <c r="F101" s="8">
        <v>1.2345679012345678</v>
      </c>
      <c r="G101" s="8">
        <v>3.7037037037037033</v>
      </c>
      <c r="H101" s="8">
        <v>0</v>
      </c>
    </row>
    <row r="102" spans="1:8" x14ac:dyDescent="0.2">
      <c r="A102" s="6"/>
      <c r="B102" s="8">
        <v>4</v>
      </c>
      <c r="C102" s="8">
        <v>63.934426229508205</v>
      </c>
      <c r="D102" s="8">
        <v>9.8360655737704921</v>
      </c>
      <c r="E102" s="8">
        <v>26.229508196721312</v>
      </c>
      <c r="F102" s="8">
        <v>0</v>
      </c>
      <c r="G102" s="8">
        <v>0</v>
      </c>
      <c r="H102" s="8">
        <v>0</v>
      </c>
    </row>
    <row r="103" spans="1:8" x14ac:dyDescent="0.2">
      <c r="A103" s="6"/>
      <c r="B103" s="8">
        <v>5</v>
      </c>
      <c r="C103" s="8">
        <v>28.455284552845526</v>
      </c>
      <c r="D103" s="8">
        <v>21.13821138211382</v>
      </c>
      <c r="E103" s="8">
        <v>17.073170731707318</v>
      </c>
      <c r="F103" s="8">
        <v>32.520325203252028</v>
      </c>
      <c r="G103" s="8">
        <v>0.81300813008130091</v>
      </c>
      <c r="H103" s="8">
        <v>0</v>
      </c>
    </row>
    <row r="104" spans="1:8" x14ac:dyDescent="0.2">
      <c r="A104" s="6"/>
      <c r="B104" s="8">
        <v>6</v>
      </c>
      <c r="C104" s="8">
        <v>60.975609756097562</v>
      </c>
      <c r="D104" s="8">
        <v>28.45528455284553</v>
      </c>
      <c r="E104" s="8">
        <v>9.7560975609756095</v>
      </c>
      <c r="F104" s="8">
        <v>0.81300813008130091</v>
      </c>
      <c r="G104" s="8">
        <v>0</v>
      </c>
      <c r="H104" s="8">
        <v>0</v>
      </c>
    </row>
    <row r="105" spans="1:8" x14ac:dyDescent="0.2">
      <c r="A105" s="6"/>
      <c r="B105" s="8">
        <v>7</v>
      </c>
      <c r="C105" s="8">
        <v>37.735849056603776</v>
      </c>
      <c r="D105" s="8">
        <v>5.6603773584905666</v>
      </c>
      <c r="E105" s="8">
        <v>5.6603773584905666</v>
      </c>
      <c r="F105" s="8">
        <v>50.943396226415096</v>
      </c>
      <c r="G105" s="8">
        <v>0</v>
      </c>
      <c r="H105" s="8">
        <v>0</v>
      </c>
    </row>
    <row r="106" spans="1:8" x14ac:dyDescent="0.2">
      <c r="A106" s="6"/>
      <c r="B106" s="8">
        <v>8</v>
      </c>
      <c r="C106" s="8">
        <v>73.529411764705884</v>
      </c>
      <c r="D106" s="8">
        <v>20.588235294117649</v>
      </c>
      <c r="E106" s="8">
        <v>2.9411764705882351</v>
      </c>
      <c r="F106" s="8">
        <v>2.9411764705882351</v>
      </c>
      <c r="G106" s="8">
        <v>0</v>
      </c>
      <c r="H106" s="8">
        <v>0</v>
      </c>
    </row>
    <row r="107" spans="1:8" x14ac:dyDescent="0.2">
      <c r="A107" s="6"/>
      <c r="B107" s="8">
        <v>9</v>
      </c>
      <c r="C107" s="8">
        <v>62</v>
      </c>
      <c r="D107" s="8">
        <v>22</v>
      </c>
      <c r="E107" s="8">
        <v>6.666666666666667</v>
      </c>
      <c r="F107" s="8">
        <v>2.666666666666667</v>
      </c>
      <c r="G107" s="8">
        <v>4</v>
      </c>
      <c r="H107" s="8">
        <v>0.66666666666666674</v>
      </c>
    </row>
    <row r="108" spans="1:8" x14ac:dyDescent="0.2">
      <c r="A108" s="6"/>
      <c r="B108" s="8">
        <v>10</v>
      </c>
      <c r="C108" s="8">
        <v>78.899082568807344</v>
      </c>
      <c r="D108" s="8">
        <v>3.669724770642202</v>
      </c>
      <c r="E108" s="8">
        <v>6.4220183486238538</v>
      </c>
      <c r="F108" s="8">
        <v>9.1743119266055047</v>
      </c>
      <c r="G108" s="8">
        <v>0</v>
      </c>
      <c r="H108" s="8">
        <v>0</v>
      </c>
    </row>
    <row r="109" spans="1:8" x14ac:dyDescent="0.2">
      <c r="A109" s="6"/>
      <c r="B109" s="8">
        <v>11</v>
      </c>
      <c r="C109" s="8">
        <v>61.864406779661017</v>
      </c>
      <c r="D109" s="8">
        <v>22.881355932203391</v>
      </c>
      <c r="E109" s="8">
        <v>11.016949152542372</v>
      </c>
      <c r="F109" s="8">
        <v>0</v>
      </c>
      <c r="G109" s="8">
        <v>3.3898305084745761</v>
      </c>
      <c r="H109" s="8">
        <v>0</v>
      </c>
    </row>
    <row r="110" spans="1:8" x14ac:dyDescent="0.2">
      <c r="A110" s="6"/>
      <c r="B110" s="8">
        <v>12</v>
      </c>
      <c r="C110" s="8">
        <v>42.391304347826086</v>
      </c>
      <c r="D110" s="8">
        <v>27.717391304347824</v>
      </c>
      <c r="E110" s="8">
        <v>27.173913043478262</v>
      </c>
      <c r="F110" s="8">
        <v>0</v>
      </c>
      <c r="G110" s="8">
        <v>2.7173913043478262</v>
      </c>
      <c r="H110" s="8">
        <v>0</v>
      </c>
    </row>
    <row r="111" spans="1:8" x14ac:dyDescent="0.2">
      <c r="A111" s="6"/>
      <c r="B111" s="8">
        <v>13</v>
      </c>
      <c r="C111" s="8">
        <v>64.285714285714292</v>
      </c>
      <c r="D111" s="8">
        <v>28.571428571428569</v>
      </c>
      <c r="E111" s="8">
        <v>7.1428571428571423</v>
      </c>
      <c r="F111" s="8">
        <v>0</v>
      </c>
      <c r="G111" s="8">
        <v>0</v>
      </c>
      <c r="H111" s="8">
        <v>0</v>
      </c>
    </row>
    <row r="112" spans="1:8" x14ac:dyDescent="0.2">
      <c r="A112" s="6"/>
      <c r="B112" s="8">
        <v>14</v>
      </c>
      <c r="C112" s="8">
        <v>35.820895522388057</v>
      </c>
      <c r="D112" s="8">
        <v>37.31343283582089</v>
      </c>
      <c r="E112" s="8">
        <v>20.8955223880597</v>
      </c>
      <c r="F112" s="8">
        <v>0</v>
      </c>
      <c r="G112" s="8">
        <v>5.9701492537313428</v>
      </c>
      <c r="H112" s="8">
        <v>0</v>
      </c>
    </row>
    <row r="113" spans="1:8" x14ac:dyDescent="0.2">
      <c r="A113" s="6"/>
      <c r="B113" s="8">
        <v>15</v>
      </c>
      <c r="C113" s="8">
        <v>51.515151515151516</v>
      </c>
      <c r="D113" s="8">
        <v>28.787878787878789</v>
      </c>
      <c r="E113" s="8">
        <v>19.696969696969695</v>
      </c>
      <c r="F113" s="8">
        <v>0</v>
      </c>
      <c r="G113" s="8">
        <v>0</v>
      </c>
      <c r="H113" s="8">
        <v>0</v>
      </c>
    </row>
    <row r="114" spans="1:8" x14ac:dyDescent="0.2">
      <c r="A114" s="6"/>
      <c r="B114" s="8">
        <v>16</v>
      </c>
      <c r="C114" s="8">
        <v>55.384615384615387</v>
      </c>
      <c r="D114" s="8">
        <v>31.538461538461537</v>
      </c>
      <c r="E114" s="8">
        <v>13.076923076923078</v>
      </c>
      <c r="F114" s="8">
        <v>0</v>
      </c>
      <c r="G114" s="8">
        <v>0</v>
      </c>
      <c r="H114" s="8">
        <v>0</v>
      </c>
    </row>
    <row r="115" spans="1:8" x14ac:dyDescent="0.2">
      <c r="A115" s="6"/>
      <c r="B115" s="8">
        <v>17</v>
      </c>
      <c r="C115" s="8">
        <v>70.422535211267601</v>
      </c>
      <c r="D115" s="8">
        <v>21.12676056338028</v>
      </c>
      <c r="E115" s="8">
        <v>8.4507042253521121</v>
      </c>
      <c r="F115" s="8">
        <v>0</v>
      </c>
      <c r="G115" s="8">
        <v>0</v>
      </c>
      <c r="H115" s="8">
        <v>0</v>
      </c>
    </row>
    <row r="116" spans="1:8" x14ac:dyDescent="0.2">
      <c r="A116" s="6"/>
      <c r="B116" s="8">
        <v>18</v>
      </c>
      <c r="C116" s="8">
        <v>51.136363636363633</v>
      </c>
      <c r="D116" s="8">
        <v>18.181818181818183</v>
      </c>
      <c r="E116" s="8">
        <v>29.545454545454547</v>
      </c>
      <c r="F116" s="8">
        <v>1.1363636363636365</v>
      </c>
      <c r="G116" s="8">
        <v>0</v>
      </c>
      <c r="H116" s="8">
        <v>0</v>
      </c>
    </row>
    <row r="117" spans="1:8" x14ac:dyDescent="0.2">
      <c r="A117" s="6"/>
      <c r="B117" s="8">
        <v>19</v>
      </c>
      <c r="C117" s="8">
        <v>60</v>
      </c>
      <c r="D117" s="8">
        <v>25.714285714285715</v>
      </c>
      <c r="E117" s="8">
        <v>10</v>
      </c>
      <c r="F117" s="8">
        <v>0</v>
      </c>
      <c r="G117" s="8">
        <v>2.8571428571428572</v>
      </c>
      <c r="H117" s="8">
        <v>0</v>
      </c>
    </row>
    <row r="118" spans="1:8" x14ac:dyDescent="0.2">
      <c r="A118" s="6"/>
      <c r="B118" s="8">
        <v>20</v>
      </c>
      <c r="C118" s="8">
        <v>72.131147540983605</v>
      </c>
      <c r="D118" s="8">
        <v>13.114754098360656</v>
      </c>
      <c r="E118" s="8">
        <v>14.754098360655737</v>
      </c>
      <c r="F118" s="8">
        <v>0</v>
      </c>
      <c r="G118" s="8">
        <v>0</v>
      </c>
      <c r="H118" s="8">
        <v>0</v>
      </c>
    </row>
    <row r="119" spans="1:8" x14ac:dyDescent="0.2">
      <c r="A119" s="6" t="s">
        <v>15</v>
      </c>
      <c r="B119" s="8">
        <v>1</v>
      </c>
      <c r="C119" s="8">
        <v>36.764705882352942</v>
      </c>
      <c r="D119" s="8">
        <v>11.764705882352942</v>
      </c>
      <c r="E119" s="8">
        <v>22.058823529411761</v>
      </c>
      <c r="F119" s="8">
        <v>13.23529411764706</v>
      </c>
      <c r="G119" s="8">
        <v>16.176470588235293</v>
      </c>
      <c r="H119" s="8">
        <v>0</v>
      </c>
    </row>
    <row r="120" spans="1:8" x14ac:dyDescent="0.2">
      <c r="B120" s="8">
        <v>2</v>
      </c>
      <c r="C120" s="8">
        <v>18.421052631578945</v>
      </c>
      <c r="D120" s="8">
        <v>34.210526315789473</v>
      </c>
      <c r="E120" s="8">
        <v>34.210526315789473</v>
      </c>
      <c r="F120" s="8">
        <v>2.6315789473684208</v>
      </c>
      <c r="G120" s="8">
        <v>10.526315789473683</v>
      </c>
      <c r="H120" s="8">
        <v>0</v>
      </c>
    </row>
    <row r="121" spans="1:8" x14ac:dyDescent="0.2">
      <c r="B121" s="8">
        <v>3</v>
      </c>
      <c r="C121" s="8">
        <v>33.82352941176471</v>
      </c>
      <c r="D121" s="8">
        <v>17.647058823529409</v>
      </c>
      <c r="E121" s="8">
        <v>36.764705882352942</v>
      </c>
      <c r="F121" s="8">
        <v>4.4117647058823524</v>
      </c>
      <c r="G121" s="8">
        <v>7.3529411764705879</v>
      </c>
      <c r="H121" s="8">
        <v>0</v>
      </c>
    </row>
    <row r="122" spans="1:8" x14ac:dyDescent="0.2">
      <c r="B122" s="8">
        <v>4</v>
      </c>
      <c r="C122" s="8">
        <v>43.421052631578952</v>
      </c>
      <c r="D122" s="8">
        <v>28.94736842105263</v>
      </c>
      <c r="E122" s="8">
        <v>26.315789473684209</v>
      </c>
      <c r="F122" s="8">
        <v>0</v>
      </c>
      <c r="G122" s="8">
        <v>1.3157894736842104</v>
      </c>
      <c r="H122" s="8">
        <v>0</v>
      </c>
    </row>
    <row r="123" spans="1:8" x14ac:dyDescent="0.2">
      <c r="B123" s="8">
        <v>5</v>
      </c>
      <c r="C123" s="8">
        <v>68.695652173913047</v>
      </c>
      <c r="D123" s="8">
        <v>24.347826086956523</v>
      </c>
      <c r="E123" s="8">
        <v>6.9565217391304346</v>
      </c>
      <c r="F123" s="8">
        <v>0</v>
      </c>
      <c r="G123" s="8">
        <v>0</v>
      </c>
      <c r="H123" s="8">
        <v>0</v>
      </c>
    </row>
    <row r="124" spans="1:8" x14ac:dyDescent="0.2">
      <c r="B124" s="8">
        <v>6</v>
      </c>
      <c r="C124" s="8">
        <v>26.666666666666668</v>
      </c>
      <c r="D124" s="8">
        <v>38.333333333333336</v>
      </c>
      <c r="E124" s="8">
        <v>16.666666666666668</v>
      </c>
      <c r="F124" s="8">
        <v>1.6666666666666667</v>
      </c>
      <c r="G124" s="8">
        <v>1.6666666666666667</v>
      </c>
      <c r="H124" s="8">
        <v>0</v>
      </c>
    </row>
    <row r="125" spans="1:8" x14ac:dyDescent="0.2">
      <c r="B125" s="8">
        <v>7</v>
      </c>
      <c r="C125" s="8">
        <v>58.51063829787234</v>
      </c>
      <c r="D125" s="8">
        <v>28.723404255319149</v>
      </c>
      <c r="E125" s="8">
        <v>9.5744680851063837</v>
      </c>
      <c r="F125" s="8">
        <v>2.1276595744680851</v>
      </c>
      <c r="G125" s="8">
        <v>1.0638297872340425</v>
      </c>
      <c r="H125" s="8">
        <v>0</v>
      </c>
    </row>
    <row r="126" spans="1:8" x14ac:dyDescent="0.2">
      <c r="B126" s="8">
        <v>8</v>
      </c>
      <c r="C126" s="8">
        <v>51.807228915662648</v>
      </c>
      <c r="D126" s="8">
        <v>33.734939759036145</v>
      </c>
      <c r="E126" s="8">
        <v>9.6385542168674707</v>
      </c>
      <c r="F126" s="8">
        <v>0</v>
      </c>
      <c r="G126" s="8">
        <v>1.2048192771084338</v>
      </c>
      <c r="H126" s="8">
        <v>0</v>
      </c>
    </row>
    <row r="127" spans="1:8" x14ac:dyDescent="0.2">
      <c r="B127" s="8">
        <v>9</v>
      </c>
      <c r="C127" s="8">
        <v>27.049180327868854</v>
      </c>
      <c r="D127" s="8">
        <v>42.622950819672127</v>
      </c>
      <c r="E127" s="8">
        <v>19.672131147540981</v>
      </c>
      <c r="F127" s="8">
        <v>0.81967213114754101</v>
      </c>
      <c r="G127" s="8">
        <v>6.557377049180328</v>
      </c>
      <c r="H127" s="8">
        <v>0</v>
      </c>
    </row>
    <row r="128" spans="1:8" x14ac:dyDescent="0.2">
      <c r="B128" s="8">
        <v>10</v>
      </c>
      <c r="C128" s="8">
        <v>46.464646464646464</v>
      </c>
      <c r="D128" s="8">
        <v>26.262626262626259</v>
      </c>
      <c r="E128" s="8">
        <v>21.212121212121211</v>
      </c>
      <c r="F128" s="8">
        <v>0</v>
      </c>
      <c r="G128" s="8">
        <v>6.0606060606060606</v>
      </c>
      <c r="H128" s="8">
        <v>0</v>
      </c>
    </row>
    <row r="129" spans="2:8" x14ac:dyDescent="0.2">
      <c r="B129" s="8">
        <v>11</v>
      </c>
      <c r="C129" s="8">
        <v>64.38356164383562</v>
      </c>
      <c r="D129" s="8">
        <v>31.506849315068493</v>
      </c>
      <c r="E129" s="8">
        <v>2.7397260273972601</v>
      </c>
      <c r="F129" s="8">
        <v>0</v>
      </c>
      <c r="G129" s="8">
        <v>1.3698630136986301</v>
      </c>
      <c r="H129" s="8">
        <v>0</v>
      </c>
    </row>
    <row r="130" spans="2:8" x14ac:dyDescent="0.2">
      <c r="B130" s="8">
        <v>12</v>
      </c>
      <c r="C130" s="8">
        <v>49.074074074074076</v>
      </c>
      <c r="D130" s="8">
        <v>38.888888888888886</v>
      </c>
      <c r="E130" s="8">
        <v>11.111111111111111</v>
      </c>
      <c r="F130" s="8">
        <v>0</v>
      </c>
      <c r="G130" s="8">
        <v>0</v>
      </c>
      <c r="H130" s="8">
        <v>0</v>
      </c>
    </row>
    <row r="131" spans="2:8" x14ac:dyDescent="0.2">
      <c r="B131" s="8">
        <v>13</v>
      </c>
      <c r="C131" s="8">
        <v>15.384615384615385</v>
      </c>
      <c r="D131" s="8">
        <v>36.263736263736263</v>
      </c>
      <c r="E131" s="8">
        <v>36.263736263736263</v>
      </c>
      <c r="F131" s="8">
        <v>1.098901098901099</v>
      </c>
      <c r="G131" s="8">
        <v>10.989010989010989</v>
      </c>
      <c r="H131" s="8">
        <v>0</v>
      </c>
    </row>
    <row r="132" spans="2:8" x14ac:dyDescent="0.2">
      <c r="B132" s="8">
        <v>14</v>
      </c>
      <c r="C132" s="8">
        <v>9.4117647058823533</v>
      </c>
      <c r="D132" s="8">
        <v>48.235294117647058</v>
      </c>
      <c r="E132" s="8">
        <v>41.176470588235297</v>
      </c>
      <c r="F132" s="8">
        <v>0</v>
      </c>
      <c r="G132" s="8">
        <v>1.1764705882352942</v>
      </c>
      <c r="H132" s="8">
        <v>0</v>
      </c>
    </row>
    <row r="133" spans="2:8" x14ac:dyDescent="0.2">
      <c r="B133" s="8">
        <v>15</v>
      </c>
      <c r="C133" s="8">
        <v>30.252100840336134</v>
      </c>
      <c r="D133" s="8">
        <v>19.327731092436974</v>
      </c>
      <c r="E133" s="8">
        <v>23.52941176470588</v>
      </c>
      <c r="F133" s="8">
        <v>23.52941176470588</v>
      </c>
      <c r="G133" s="8">
        <v>1.680672268907563</v>
      </c>
      <c r="H133" s="8">
        <v>0</v>
      </c>
    </row>
    <row r="134" spans="2:8" x14ac:dyDescent="0.2">
      <c r="B134" s="8">
        <v>16</v>
      </c>
      <c r="C134" s="8">
        <v>50</v>
      </c>
      <c r="D134" s="8">
        <v>33.75</v>
      </c>
      <c r="E134" s="8">
        <v>8.75</v>
      </c>
      <c r="F134" s="8">
        <v>0</v>
      </c>
      <c r="G134" s="8">
        <v>1.25</v>
      </c>
      <c r="H134" s="8">
        <v>0</v>
      </c>
    </row>
    <row r="135" spans="2:8" x14ac:dyDescent="0.2">
      <c r="B135" s="8">
        <v>17</v>
      </c>
      <c r="C135" s="8">
        <v>34.821428571428569</v>
      </c>
      <c r="D135" s="8">
        <v>25</v>
      </c>
      <c r="E135" s="8">
        <v>30.357142857142854</v>
      </c>
      <c r="F135" s="8">
        <v>4.4642857142857135</v>
      </c>
      <c r="G135" s="8">
        <v>5.3571428571428568</v>
      </c>
      <c r="H135" s="8">
        <v>0</v>
      </c>
    </row>
    <row r="136" spans="2:8" x14ac:dyDescent="0.2">
      <c r="B136" s="8">
        <v>18</v>
      </c>
      <c r="C136" s="8">
        <v>32.142857142857146</v>
      </c>
      <c r="D136" s="8">
        <v>57.142857142857146</v>
      </c>
      <c r="E136" s="8">
        <v>10.714285714285714</v>
      </c>
      <c r="F136" s="8">
        <v>0</v>
      </c>
      <c r="G136" s="8">
        <v>0</v>
      </c>
      <c r="H136" s="8">
        <v>0</v>
      </c>
    </row>
    <row r="137" spans="2:8" x14ac:dyDescent="0.2">
      <c r="B137" s="8">
        <v>19</v>
      </c>
      <c r="C137" s="8">
        <v>22.58064516129032</v>
      </c>
      <c r="D137" s="8">
        <v>41.935483870967737</v>
      </c>
      <c r="E137" s="8">
        <v>35.483870967741936</v>
      </c>
      <c r="F137" s="8">
        <v>0</v>
      </c>
      <c r="G137" s="8">
        <v>0</v>
      </c>
      <c r="H137" s="8">
        <v>0</v>
      </c>
    </row>
    <row r="138" spans="2:8" x14ac:dyDescent="0.2">
      <c r="B138" s="8">
        <v>20</v>
      </c>
      <c r="C138" s="8">
        <v>34.090909090909086</v>
      </c>
      <c r="D138" s="8">
        <v>38.636363636363633</v>
      </c>
      <c r="E138" s="8">
        <v>27.27272727272727</v>
      </c>
      <c r="F138" s="8">
        <v>0</v>
      </c>
      <c r="G138" s="8">
        <v>0</v>
      </c>
      <c r="H138" s="8">
        <v>0</v>
      </c>
    </row>
    <row r="139" spans="2:8" x14ac:dyDescent="0.2">
      <c r="B139" s="6"/>
      <c r="C139" s="6"/>
      <c r="D139" s="6"/>
      <c r="E139" s="6"/>
      <c r="F139" s="6"/>
      <c r="G139" s="6"/>
      <c r="H139" s="6"/>
    </row>
    <row r="140" spans="2:8" x14ac:dyDescent="0.2">
      <c r="B140" s="6"/>
      <c r="C140" s="6"/>
      <c r="D140" s="6"/>
      <c r="E140" s="6"/>
      <c r="F140" s="6"/>
      <c r="G140" s="6"/>
      <c r="H140" s="6"/>
    </row>
    <row r="141" spans="2:8" x14ac:dyDescent="0.2">
      <c r="B141" s="6"/>
      <c r="C141" s="6"/>
      <c r="D141" s="6"/>
      <c r="E141" s="6"/>
      <c r="F141" s="6"/>
      <c r="G141" s="6"/>
      <c r="H141" s="6"/>
    </row>
    <row r="142" spans="2:8" x14ac:dyDescent="0.2">
      <c r="B142" s="6" t="s">
        <v>30</v>
      </c>
      <c r="C142" s="6">
        <v>51.839734277370106</v>
      </c>
      <c r="D142" s="6">
        <v>25.89271351142223</v>
      </c>
      <c r="E142" s="6">
        <v>15.662202041236382</v>
      </c>
      <c r="F142" s="6">
        <v>2.9892825841465318</v>
      </c>
      <c r="G142" s="6">
        <v>2.5772429052926795</v>
      </c>
      <c r="H142" s="6">
        <v>0.3936165498051894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41ACA0-8A34-0A48-8AF1-C9C514A6073D}">
  <dimension ref="A1:H104"/>
  <sheetViews>
    <sheetView topLeftCell="A104" workbookViewId="0">
      <selection activeCell="C106" sqref="C106"/>
    </sheetView>
  </sheetViews>
  <sheetFormatPr baseColWidth="10" defaultRowHeight="16" x14ac:dyDescent="0.2"/>
  <cols>
    <col min="2" max="2" width="12.83203125" customWidth="1"/>
    <col min="3" max="3" width="15.5" customWidth="1"/>
    <col min="4" max="4" width="21.6640625" customWidth="1"/>
    <col min="5" max="5" width="17.33203125" customWidth="1"/>
    <col min="6" max="6" width="21.5" customWidth="1"/>
    <col min="7" max="7" width="24.33203125" customWidth="1"/>
    <col min="8" max="8" width="13.33203125" customWidth="1"/>
  </cols>
  <sheetData>
    <row r="1" spans="1:8" x14ac:dyDescent="0.2">
      <c r="B1" s="7" t="s">
        <v>0</v>
      </c>
      <c r="C1" s="7" t="s">
        <v>1</v>
      </c>
      <c r="D1" s="7" t="s">
        <v>25</v>
      </c>
      <c r="E1" s="7" t="s">
        <v>26</v>
      </c>
      <c r="F1" s="7" t="s">
        <v>27</v>
      </c>
      <c r="G1" s="7" t="s">
        <v>28</v>
      </c>
      <c r="H1" s="7" t="s">
        <v>29</v>
      </c>
    </row>
    <row r="2" spans="1:8" x14ac:dyDescent="0.2">
      <c r="A2" s="6" t="s">
        <v>19</v>
      </c>
      <c r="B2" s="8">
        <v>1</v>
      </c>
      <c r="C2" s="8">
        <v>8.5106382978723403</v>
      </c>
      <c r="D2" s="8">
        <v>34.042553191489361</v>
      </c>
      <c r="E2" s="8">
        <v>57.446808510638306</v>
      </c>
      <c r="F2" s="8">
        <v>0</v>
      </c>
      <c r="G2" s="8">
        <v>0</v>
      </c>
      <c r="H2" s="8">
        <v>0</v>
      </c>
    </row>
    <row r="3" spans="1:8" x14ac:dyDescent="0.2">
      <c r="A3" s="2"/>
      <c r="B3" s="8">
        <v>2</v>
      </c>
      <c r="C3" s="8">
        <v>11.111111111111111</v>
      </c>
      <c r="D3" s="8">
        <v>44.444444444444443</v>
      </c>
      <c r="E3" s="8">
        <v>44.44444444444445</v>
      </c>
      <c r="F3" s="8">
        <v>0</v>
      </c>
      <c r="G3" s="8">
        <v>0</v>
      </c>
      <c r="H3" s="8">
        <v>0</v>
      </c>
    </row>
    <row r="4" spans="1:8" x14ac:dyDescent="0.2">
      <c r="A4" s="6"/>
      <c r="B4" s="8">
        <v>3</v>
      </c>
      <c r="C4" s="8">
        <v>3.7037037037037033</v>
      </c>
      <c r="D4" s="8">
        <v>33.333333333333329</v>
      </c>
      <c r="E4" s="8">
        <v>44.444444444444443</v>
      </c>
      <c r="F4" s="8">
        <v>11.111111111111111</v>
      </c>
      <c r="G4" s="8">
        <v>7.4074074074074066</v>
      </c>
      <c r="H4" s="8">
        <v>0</v>
      </c>
    </row>
    <row r="5" spans="1:8" x14ac:dyDescent="0.2">
      <c r="A5" s="2"/>
      <c r="B5" s="8">
        <v>4</v>
      </c>
      <c r="C5" s="8">
        <v>7.3170731707317067</v>
      </c>
      <c r="D5" s="8">
        <v>39.024390243902438</v>
      </c>
      <c r="E5" s="8">
        <v>39.024390243902438</v>
      </c>
      <c r="F5" s="8">
        <v>4.8780487804878048</v>
      </c>
      <c r="G5" s="8">
        <v>9.7560975609756095</v>
      </c>
      <c r="H5" s="8">
        <v>0</v>
      </c>
    </row>
    <row r="6" spans="1:8" x14ac:dyDescent="0.2">
      <c r="A6" s="6"/>
      <c r="B6" s="8">
        <v>5</v>
      </c>
      <c r="C6" s="8">
        <v>7.2289156626506017</v>
      </c>
      <c r="D6" s="8">
        <v>21.686746987951807</v>
      </c>
      <c r="E6" s="8">
        <v>28.915662650602414</v>
      </c>
      <c r="F6" s="8">
        <v>2.4096385542168677</v>
      </c>
      <c r="G6" s="8">
        <v>39.75903614457831</v>
      </c>
      <c r="H6" s="8">
        <v>0</v>
      </c>
    </row>
    <row r="7" spans="1:8" x14ac:dyDescent="0.2">
      <c r="A7" s="2"/>
      <c r="B7" s="8">
        <v>6</v>
      </c>
      <c r="C7" s="8">
        <v>42.763157894736842</v>
      </c>
      <c r="D7" s="8">
        <v>23.684210526315788</v>
      </c>
      <c r="E7" s="8">
        <v>19.078947368421055</v>
      </c>
      <c r="F7" s="8">
        <v>0</v>
      </c>
      <c r="G7" s="8">
        <v>14.473684210526317</v>
      </c>
      <c r="H7" s="8">
        <v>0</v>
      </c>
    </row>
    <row r="8" spans="1:8" x14ac:dyDescent="0.2">
      <c r="A8" s="6"/>
      <c r="B8" s="8">
        <v>7</v>
      </c>
      <c r="C8" s="8">
        <v>3.125</v>
      </c>
      <c r="D8" s="8">
        <v>15.625</v>
      </c>
      <c r="E8" s="8">
        <v>18.75</v>
      </c>
      <c r="F8" s="8">
        <v>0</v>
      </c>
      <c r="G8" s="8">
        <v>62.5</v>
      </c>
      <c r="H8" s="8">
        <v>0</v>
      </c>
    </row>
    <row r="9" spans="1:8" x14ac:dyDescent="0.2">
      <c r="A9" s="2"/>
      <c r="B9" s="8">
        <v>8</v>
      </c>
      <c r="C9" s="8">
        <v>7.6923076923076925</v>
      </c>
      <c r="D9" s="8">
        <v>7.6923076923076925</v>
      </c>
      <c r="E9" s="8">
        <v>30.76923076923077</v>
      </c>
      <c r="F9" s="8">
        <v>3.8461538461538463</v>
      </c>
      <c r="G9" s="8">
        <v>50</v>
      </c>
      <c r="H9" s="8">
        <v>0</v>
      </c>
    </row>
    <row r="10" spans="1:8" x14ac:dyDescent="0.2">
      <c r="A10" s="6"/>
      <c r="B10" s="8">
        <v>9</v>
      </c>
      <c r="C10" s="8">
        <v>0</v>
      </c>
      <c r="D10" s="8">
        <v>35.483870967741936</v>
      </c>
      <c r="E10" s="8">
        <v>22.58064516129032</v>
      </c>
      <c r="F10" s="8">
        <v>6.4516129032258061</v>
      </c>
      <c r="G10" s="8">
        <v>35.483870967741936</v>
      </c>
      <c r="H10" s="8">
        <v>0</v>
      </c>
    </row>
    <row r="11" spans="1:8" x14ac:dyDescent="0.2">
      <c r="A11" s="2"/>
      <c r="B11" s="8">
        <v>10</v>
      </c>
      <c r="C11" s="8">
        <v>30</v>
      </c>
      <c r="D11" s="8">
        <v>15</v>
      </c>
      <c r="E11" s="8">
        <v>20</v>
      </c>
      <c r="F11" s="8">
        <v>5</v>
      </c>
      <c r="G11" s="8">
        <v>30</v>
      </c>
      <c r="H11" s="8">
        <v>0</v>
      </c>
    </row>
    <row r="12" spans="1:8" x14ac:dyDescent="0.2">
      <c r="A12" s="6"/>
      <c r="B12" s="8">
        <v>11</v>
      </c>
      <c r="C12" s="8">
        <v>24.705882352941178</v>
      </c>
      <c r="D12" s="8">
        <v>14.117647058823531</v>
      </c>
      <c r="E12" s="8">
        <v>30.588235294117645</v>
      </c>
      <c r="F12" s="8">
        <v>0</v>
      </c>
      <c r="G12" s="8">
        <v>30.588235294117649</v>
      </c>
      <c r="H12" s="8">
        <v>0</v>
      </c>
    </row>
    <row r="13" spans="1:8" x14ac:dyDescent="0.2">
      <c r="A13" s="2"/>
      <c r="B13" s="8">
        <v>12</v>
      </c>
      <c r="C13" s="8">
        <v>82.35294117647058</v>
      </c>
      <c r="D13" s="8">
        <v>7.0588235294117645</v>
      </c>
      <c r="E13" s="8">
        <v>10.588235294117647</v>
      </c>
      <c r="F13" s="8">
        <v>0</v>
      </c>
      <c r="G13" s="8">
        <v>0</v>
      </c>
      <c r="H13" s="8">
        <v>0</v>
      </c>
    </row>
    <row r="14" spans="1:8" x14ac:dyDescent="0.2">
      <c r="A14" s="6"/>
      <c r="B14" s="8">
        <v>13</v>
      </c>
      <c r="C14" s="8">
        <v>25</v>
      </c>
      <c r="D14" s="8">
        <v>26.388888888888889</v>
      </c>
      <c r="E14" s="8">
        <v>37.499999999999993</v>
      </c>
      <c r="F14" s="8">
        <v>0</v>
      </c>
      <c r="G14" s="8">
        <v>11.111111111111111</v>
      </c>
      <c r="H14" s="8">
        <v>0</v>
      </c>
    </row>
    <row r="15" spans="1:8" x14ac:dyDescent="0.2">
      <c r="A15" s="2"/>
      <c r="B15" s="8">
        <v>14</v>
      </c>
      <c r="C15" s="8">
        <v>96.226415094339629</v>
      </c>
      <c r="D15" s="8">
        <v>1.8867924528301887</v>
      </c>
      <c r="E15" s="8">
        <v>1.8867924528301887</v>
      </c>
      <c r="F15" s="8">
        <v>0</v>
      </c>
      <c r="G15" s="8">
        <v>0</v>
      </c>
      <c r="H15" s="8">
        <v>0</v>
      </c>
    </row>
    <row r="16" spans="1:8" x14ac:dyDescent="0.2">
      <c r="A16" s="6" t="s">
        <v>20</v>
      </c>
      <c r="B16" s="8">
        <v>1</v>
      </c>
      <c r="C16" s="8">
        <v>31.03448275862069</v>
      </c>
      <c r="D16" s="8">
        <v>24.137931034482758</v>
      </c>
      <c r="E16" s="8">
        <v>22.413793103448278</v>
      </c>
      <c r="F16" s="8">
        <v>0</v>
      </c>
      <c r="G16" s="8">
        <v>22.413793103448278</v>
      </c>
      <c r="H16" s="8">
        <v>0</v>
      </c>
    </row>
    <row r="17" spans="1:8" x14ac:dyDescent="0.2">
      <c r="A17" s="2"/>
      <c r="B17" s="8">
        <v>2</v>
      </c>
      <c r="C17" s="8">
        <v>18.181818181818183</v>
      </c>
      <c r="D17" s="8">
        <v>54.54545454545454</v>
      </c>
      <c r="E17" s="8">
        <v>27.27272727272727</v>
      </c>
      <c r="F17" s="8">
        <v>0</v>
      </c>
      <c r="G17" s="8">
        <v>0</v>
      </c>
      <c r="H17" s="8">
        <v>0</v>
      </c>
    </row>
    <row r="18" spans="1:8" x14ac:dyDescent="0.2">
      <c r="A18" s="2"/>
      <c r="B18" s="8">
        <v>3</v>
      </c>
      <c r="C18" s="8">
        <v>32.867132867132867</v>
      </c>
      <c r="D18" s="8">
        <v>16.783216783216783</v>
      </c>
      <c r="E18" s="8">
        <v>29.37062937062937</v>
      </c>
      <c r="F18" s="8">
        <v>0</v>
      </c>
      <c r="G18" s="8">
        <v>20.97902097902098</v>
      </c>
      <c r="H18" s="8">
        <v>0</v>
      </c>
    </row>
    <row r="19" spans="1:8" x14ac:dyDescent="0.2">
      <c r="A19" s="2"/>
      <c r="B19" s="8">
        <v>4</v>
      </c>
      <c r="C19" s="8">
        <v>96.774193548387103</v>
      </c>
      <c r="D19" s="8">
        <v>0</v>
      </c>
      <c r="E19" s="8">
        <v>3.225806451612903</v>
      </c>
      <c r="F19" s="8">
        <v>0</v>
      </c>
      <c r="G19" s="8">
        <v>0</v>
      </c>
      <c r="H19" s="8">
        <v>0</v>
      </c>
    </row>
    <row r="20" spans="1:8" x14ac:dyDescent="0.2">
      <c r="A20" s="6"/>
      <c r="B20" s="8">
        <v>5</v>
      </c>
      <c r="C20" s="8">
        <v>60</v>
      </c>
      <c r="D20" s="8">
        <v>17.777777777777779</v>
      </c>
      <c r="E20" s="8">
        <v>22.222222222222221</v>
      </c>
      <c r="F20" s="8">
        <v>0</v>
      </c>
      <c r="G20" s="8">
        <v>0</v>
      </c>
      <c r="H20" s="8">
        <v>0</v>
      </c>
    </row>
    <row r="21" spans="1:8" x14ac:dyDescent="0.2">
      <c r="A21" s="2"/>
      <c r="B21" s="8">
        <v>6</v>
      </c>
      <c r="C21" s="8">
        <v>17.391304347826086</v>
      </c>
      <c r="D21" s="8">
        <v>30.434782608695656</v>
      </c>
      <c r="E21" s="8">
        <v>37.681159420289859</v>
      </c>
      <c r="F21" s="8">
        <v>10.144927536231885</v>
      </c>
      <c r="G21" s="8">
        <v>4.3478260869565215</v>
      </c>
      <c r="H21" s="8">
        <v>0</v>
      </c>
    </row>
    <row r="22" spans="1:8" x14ac:dyDescent="0.2">
      <c r="A22" s="6"/>
      <c r="B22" s="8">
        <v>7</v>
      </c>
      <c r="C22" s="8">
        <v>10</v>
      </c>
      <c r="D22" s="8">
        <v>29.999999999999996</v>
      </c>
      <c r="E22" s="8">
        <v>32.5</v>
      </c>
      <c r="F22" s="8">
        <v>1.25</v>
      </c>
      <c r="G22" s="8">
        <v>26.25</v>
      </c>
      <c r="H22" s="8">
        <v>0</v>
      </c>
    </row>
    <row r="23" spans="1:8" x14ac:dyDescent="0.2">
      <c r="A23" s="2"/>
      <c r="B23" s="8">
        <v>8</v>
      </c>
      <c r="C23" s="8">
        <v>3.1746031746031744</v>
      </c>
      <c r="D23" s="8">
        <v>26.984126984126984</v>
      </c>
      <c r="E23" s="8">
        <v>31.746031746031747</v>
      </c>
      <c r="F23" s="8">
        <v>11.111111111111111</v>
      </c>
      <c r="G23" s="8">
        <v>26.984126984126984</v>
      </c>
      <c r="H23" s="8">
        <v>0</v>
      </c>
    </row>
    <row r="24" spans="1:8" x14ac:dyDescent="0.2">
      <c r="A24" s="2"/>
      <c r="B24" s="8">
        <v>9</v>
      </c>
      <c r="C24" s="8">
        <v>10.44776119402985</v>
      </c>
      <c r="D24" s="8">
        <v>31.343283582089548</v>
      </c>
      <c r="E24" s="8">
        <v>41.791044776119399</v>
      </c>
      <c r="F24" s="8">
        <v>8.9552238805970141</v>
      </c>
      <c r="G24" s="8">
        <v>7.4626865671641784</v>
      </c>
      <c r="H24" s="8">
        <v>0</v>
      </c>
    </row>
    <row r="25" spans="1:8" x14ac:dyDescent="0.2">
      <c r="A25" s="2"/>
      <c r="B25" s="8">
        <v>10</v>
      </c>
      <c r="C25" s="8">
        <v>13.513513513513514</v>
      </c>
      <c r="D25" s="8">
        <v>9.0090090090090094</v>
      </c>
      <c r="E25" s="8">
        <v>4.5045045045045047</v>
      </c>
      <c r="F25" s="8">
        <v>70.270270270270274</v>
      </c>
      <c r="G25" s="8">
        <v>2.7027027027027026</v>
      </c>
      <c r="H25" s="8">
        <v>0</v>
      </c>
    </row>
    <row r="26" spans="1:8" x14ac:dyDescent="0.2">
      <c r="A26" s="6"/>
      <c r="B26" s="8">
        <v>11</v>
      </c>
      <c r="C26" s="8">
        <v>14.130434782608695</v>
      </c>
      <c r="D26" s="8">
        <v>21.739130434782609</v>
      </c>
      <c r="E26" s="8">
        <v>63.04347826086957</v>
      </c>
      <c r="F26" s="8">
        <v>1.0869565217391304</v>
      </c>
      <c r="G26" s="8">
        <v>0</v>
      </c>
      <c r="H26" s="8">
        <v>0</v>
      </c>
    </row>
    <row r="27" spans="1:8" x14ac:dyDescent="0.2">
      <c r="A27" s="2"/>
      <c r="B27" s="8">
        <v>12</v>
      </c>
      <c r="C27" s="8">
        <v>23.333333333333332</v>
      </c>
      <c r="D27" s="8">
        <v>21.666666666666668</v>
      </c>
      <c r="E27" s="8">
        <v>21.666666666666668</v>
      </c>
      <c r="F27" s="8">
        <v>30</v>
      </c>
      <c r="G27" s="8">
        <v>3.3333333333333335</v>
      </c>
      <c r="H27" s="8">
        <v>0</v>
      </c>
    </row>
    <row r="28" spans="1:8" x14ac:dyDescent="0.2">
      <c r="A28" s="6"/>
      <c r="B28" s="8">
        <v>13</v>
      </c>
      <c r="C28" s="8">
        <v>23.655913978494624</v>
      </c>
      <c r="D28" s="8">
        <v>10.75268817204301</v>
      </c>
      <c r="E28" s="8">
        <v>10.75268817204301</v>
      </c>
      <c r="F28" s="8">
        <v>54.838709677419352</v>
      </c>
      <c r="G28" s="8">
        <v>0</v>
      </c>
      <c r="H28" s="8">
        <v>0</v>
      </c>
    </row>
    <row r="29" spans="1:8" x14ac:dyDescent="0.2">
      <c r="A29" s="2"/>
      <c r="B29" s="8">
        <v>14</v>
      </c>
      <c r="C29" s="8">
        <v>18.032786885245901</v>
      </c>
      <c r="D29" s="8">
        <v>19.672131147540984</v>
      </c>
      <c r="E29" s="8">
        <v>54.098360655737707</v>
      </c>
      <c r="F29" s="8">
        <v>4.918032786885246</v>
      </c>
      <c r="G29" s="8">
        <v>3.278688524590164</v>
      </c>
      <c r="H29" s="8">
        <v>0</v>
      </c>
    </row>
    <row r="30" spans="1:8" x14ac:dyDescent="0.2">
      <c r="A30" s="6" t="s">
        <v>21</v>
      </c>
      <c r="B30" s="8">
        <v>1</v>
      </c>
      <c r="C30" s="8">
        <v>17.647058823529413</v>
      </c>
      <c r="D30" s="8">
        <v>14.285714285714285</v>
      </c>
      <c r="E30" s="8">
        <v>9.2436974789915958</v>
      </c>
      <c r="F30" s="8">
        <v>57.142857142857146</v>
      </c>
      <c r="G30" s="8">
        <v>1.680672268907563</v>
      </c>
      <c r="H30" s="8">
        <v>0</v>
      </c>
    </row>
    <row r="31" spans="1:8" x14ac:dyDescent="0.2">
      <c r="A31" s="2"/>
      <c r="B31" s="8">
        <v>2</v>
      </c>
      <c r="C31" s="8">
        <v>28.87323943661972</v>
      </c>
      <c r="D31" s="8">
        <v>8.4507042253521139</v>
      </c>
      <c r="E31" s="8">
        <v>6.3380281690140841</v>
      </c>
      <c r="F31" s="8">
        <v>56.338028169014081</v>
      </c>
      <c r="G31" s="8">
        <v>0</v>
      </c>
      <c r="H31" s="8">
        <v>0</v>
      </c>
    </row>
    <row r="32" spans="1:8" x14ac:dyDescent="0.2">
      <c r="A32" s="6"/>
      <c r="B32" s="8">
        <v>3</v>
      </c>
      <c r="C32" s="8">
        <v>35.820895522388057</v>
      </c>
      <c r="D32" s="8">
        <v>7.9601990049751246</v>
      </c>
      <c r="E32" s="8">
        <v>12.935323383084578</v>
      </c>
      <c r="F32" s="8">
        <v>42.288557213930353</v>
      </c>
      <c r="G32" s="8">
        <v>0.99502487562189057</v>
      </c>
      <c r="H32" s="8">
        <v>0</v>
      </c>
    </row>
    <row r="33" spans="1:8" x14ac:dyDescent="0.2">
      <c r="A33" s="2"/>
      <c r="B33" s="8">
        <v>4</v>
      </c>
      <c r="C33" s="8">
        <v>17.431192660550458</v>
      </c>
      <c r="D33" s="8">
        <v>10.091743119266056</v>
      </c>
      <c r="E33" s="8">
        <v>11.009174311926607</v>
      </c>
      <c r="F33" s="8">
        <v>60.550458715596342</v>
      </c>
      <c r="G33" s="8">
        <v>0.91743119266055051</v>
      </c>
      <c r="H33" s="8">
        <v>0</v>
      </c>
    </row>
    <row r="34" spans="1:8" x14ac:dyDescent="0.2">
      <c r="A34" s="6"/>
      <c r="B34" s="8">
        <v>5</v>
      </c>
      <c r="C34" s="8">
        <v>50</v>
      </c>
      <c r="D34" s="8">
        <v>11.538461538461538</v>
      </c>
      <c r="E34" s="8">
        <v>15.384615384615385</v>
      </c>
      <c r="F34" s="8">
        <v>21.153846153846153</v>
      </c>
      <c r="G34" s="8">
        <v>1.9230769230769231</v>
      </c>
      <c r="H34" s="8">
        <v>0</v>
      </c>
    </row>
    <row r="35" spans="1:8" x14ac:dyDescent="0.2">
      <c r="A35" s="2"/>
      <c r="B35" s="8">
        <v>6</v>
      </c>
      <c r="C35" s="8">
        <v>33.884297520661157</v>
      </c>
      <c r="D35" s="8">
        <v>19.008264462809919</v>
      </c>
      <c r="E35" s="8">
        <v>21.487603305785125</v>
      </c>
      <c r="F35" s="8">
        <v>24.793388429752067</v>
      </c>
      <c r="G35" s="8">
        <v>0.82644628099173556</v>
      </c>
      <c r="H35" s="8">
        <v>0</v>
      </c>
    </row>
    <row r="36" spans="1:8" x14ac:dyDescent="0.2">
      <c r="A36" s="6"/>
      <c r="B36" s="8">
        <v>7</v>
      </c>
      <c r="C36" s="8">
        <v>99.193548387096769</v>
      </c>
      <c r="D36" s="8">
        <v>0</v>
      </c>
      <c r="E36" s="8">
        <v>0</v>
      </c>
      <c r="F36" s="8">
        <v>0.80645161290322576</v>
      </c>
      <c r="G36" s="8">
        <v>0</v>
      </c>
      <c r="H36" s="8">
        <v>0</v>
      </c>
    </row>
    <row r="37" spans="1:8" x14ac:dyDescent="0.2">
      <c r="A37" s="2"/>
      <c r="B37" s="8">
        <v>8</v>
      </c>
      <c r="C37" s="8">
        <v>42.592592592592595</v>
      </c>
      <c r="D37" s="8">
        <v>25.925925925925924</v>
      </c>
      <c r="E37" s="8">
        <v>7.4074074074074066</v>
      </c>
      <c r="F37" s="8">
        <v>22.222222222222221</v>
      </c>
      <c r="G37" s="8">
        <v>1.8518518518518516</v>
      </c>
      <c r="H37" s="8">
        <v>0</v>
      </c>
    </row>
    <row r="38" spans="1:8" x14ac:dyDescent="0.2">
      <c r="A38" s="6"/>
      <c r="B38" s="8">
        <v>9</v>
      </c>
      <c r="C38" s="8">
        <v>31.182795698924732</v>
      </c>
      <c r="D38" s="8">
        <v>24.731182795698924</v>
      </c>
      <c r="E38" s="8">
        <v>43.01075268817204</v>
      </c>
      <c r="F38" s="8">
        <v>1.0752688172043012</v>
      </c>
      <c r="G38" s="8">
        <v>0</v>
      </c>
      <c r="H38" s="8">
        <v>0</v>
      </c>
    </row>
    <row r="39" spans="1:8" x14ac:dyDescent="0.2">
      <c r="A39" s="2"/>
      <c r="B39" s="8">
        <v>10</v>
      </c>
      <c r="C39" s="8">
        <v>58.04195804195804</v>
      </c>
      <c r="D39" s="8">
        <v>13.286713286713287</v>
      </c>
      <c r="E39" s="8">
        <v>8.7412587412587417</v>
      </c>
      <c r="F39" s="8">
        <v>18.531468531468533</v>
      </c>
      <c r="G39" s="8">
        <v>1.3986013986013985</v>
      </c>
      <c r="H39" s="8">
        <v>0</v>
      </c>
    </row>
    <row r="40" spans="1:8" x14ac:dyDescent="0.2">
      <c r="A40" s="6"/>
      <c r="B40" s="8">
        <v>11</v>
      </c>
      <c r="C40" s="8">
        <v>35.897435897435898</v>
      </c>
      <c r="D40" s="8">
        <v>20.512820512820511</v>
      </c>
      <c r="E40" s="8">
        <v>7.6923076923076925</v>
      </c>
      <c r="F40" s="8">
        <v>35.897435897435898</v>
      </c>
      <c r="G40" s="8">
        <v>0</v>
      </c>
      <c r="H40" s="8">
        <v>0</v>
      </c>
    </row>
    <row r="41" spans="1:8" x14ac:dyDescent="0.2">
      <c r="A41" s="2"/>
      <c r="B41" s="8">
        <v>12</v>
      </c>
      <c r="C41" s="8">
        <v>14.02439024390244</v>
      </c>
      <c r="D41" s="8">
        <v>32.926829268292686</v>
      </c>
      <c r="E41" s="8">
        <v>53.048780487804883</v>
      </c>
      <c r="F41" s="8">
        <v>0</v>
      </c>
      <c r="G41" s="8">
        <v>0</v>
      </c>
      <c r="H41" s="8">
        <v>0</v>
      </c>
    </row>
    <row r="42" spans="1:8" x14ac:dyDescent="0.2">
      <c r="A42" s="6"/>
      <c r="B42" s="8">
        <v>13</v>
      </c>
      <c r="C42" s="8">
        <v>13.461538461538462</v>
      </c>
      <c r="D42" s="8">
        <v>19.23076923076923</v>
      </c>
      <c r="E42" s="8">
        <v>7.6923076923076925</v>
      </c>
      <c r="F42" s="8">
        <v>59.615384615384627</v>
      </c>
      <c r="G42" s="8">
        <v>0</v>
      </c>
      <c r="H42" s="8">
        <v>0</v>
      </c>
    </row>
    <row r="43" spans="1:8" x14ac:dyDescent="0.2">
      <c r="A43" s="2"/>
      <c r="B43" s="8">
        <v>14</v>
      </c>
      <c r="C43" s="8">
        <v>91.262135922330103</v>
      </c>
      <c r="D43" s="8">
        <v>3.8834951456310676</v>
      </c>
      <c r="E43" s="8">
        <v>0.97087378640776689</v>
      </c>
      <c r="F43" s="8">
        <v>3.8834951456310676</v>
      </c>
      <c r="G43" s="8">
        <v>0</v>
      </c>
      <c r="H43" s="8">
        <v>0</v>
      </c>
    </row>
    <row r="44" spans="1:8" x14ac:dyDescent="0.2">
      <c r="A44" s="6"/>
      <c r="B44" s="8">
        <v>15</v>
      </c>
      <c r="C44" s="8">
        <v>44.366197183098592</v>
      </c>
      <c r="D44" s="8">
        <v>14.788732394366196</v>
      </c>
      <c r="E44" s="8">
        <v>9.8591549295774659</v>
      </c>
      <c r="F44" s="8">
        <v>26.760563380281688</v>
      </c>
      <c r="G44" s="8">
        <v>4.225352112676056</v>
      </c>
      <c r="H44" s="8">
        <v>0</v>
      </c>
    </row>
    <row r="45" spans="1:8" x14ac:dyDescent="0.2">
      <c r="A45" s="6"/>
      <c r="B45" s="8">
        <v>16</v>
      </c>
      <c r="C45" s="8">
        <v>52.083333333333336</v>
      </c>
      <c r="D45" s="8">
        <v>25</v>
      </c>
      <c r="E45" s="8">
        <v>10.416666666666668</v>
      </c>
      <c r="F45" s="8">
        <v>12.5</v>
      </c>
      <c r="G45" s="8">
        <v>0</v>
      </c>
      <c r="H45" s="8">
        <v>0</v>
      </c>
    </row>
    <row r="46" spans="1:8" x14ac:dyDescent="0.2">
      <c r="A46" s="6"/>
      <c r="B46" s="6"/>
      <c r="C46" s="6"/>
      <c r="D46" s="6"/>
      <c r="E46" s="6"/>
      <c r="F46" s="6"/>
      <c r="G46" s="6"/>
      <c r="H46" s="6"/>
    </row>
    <row r="47" spans="1:8" x14ac:dyDescent="0.2">
      <c r="A47" s="6"/>
      <c r="B47" s="6"/>
      <c r="C47" s="6"/>
      <c r="D47" s="6"/>
      <c r="E47" s="6"/>
      <c r="F47" s="6"/>
      <c r="G47" s="6"/>
      <c r="H47" s="6"/>
    </row>
    <row r="48" spans="1:8" x14ac:dyDescent="0.2">
      <c r="A48" s="6"/>
      <c r="B48" s="6" t="s">
        <v>12</v>
      </c>
      <c r="C48" s="6">
        <v>31.546296237464524</v>
      </c>
      <c r="D48" s="6">
        <v>20.134926437730101</v>
      </c>
      <c r="E48" s="6">
        <v>23.489656849597043</v>
      </c>
      <c r="F48" s="6">
        <v>15.223436886976755</v>
      </c>
      <c r="G48" s="6">
        <v>9.6056835882315728</v>
      </c>
      <c r="H48" s="6">
        <v>0</v>
      </c>
    </row>
    <row r="49" spans="1:8" x14ac:dyDescent="0.2">
      <c r="A49" s="6"/>
    </row>
    <row r="55" spans="1:8" x14ac:dyDescent="0.2">
      <c r="B55" s="7" t="s">
        <v>0</v>
      </c>
      <c r="C55" s="7" t="s">
        <v>1</v>
      </c>
      <c r="D55" s="7" t="s">
        <v>25</v>
      </c>
      <c r="E55" s="7" t="s">
        <v>26</v>
      </c>
      <c r="F55" s="7" t="s">
        <v>27</v>
      </c>
      <c r="G55" s="7" t="s">
        <v>28</v>
      </c>
      <c r="H55" s="7" t="s">
        <v>29</v>
      </c>
    </row>
    <row r="56" spans="1:8" x14ac:dyDescent="0.2">
      <c r="A56" s="6" t="s">
        <v>22</v>
      </c>
      <c r="B56" s="8">
        <v>1</v>
      </c>
      <c r="C56" s="8">
        <v>96.315789473684205</v>
      </c>
      <c r="D56" s="8">
        <v>3.1578947368421053</v>
      </c>
      <c r="E56" s="8">
        <v>0.52631578947368418</v>
      </c>
      <c r="F56" s="8">
        <v>0</v>
      </c>
      <c r="G56" s="8">
        <v>0</v>
      </c>
      <c r="H56" s="8">
        <v>0</v>
      </c>
    </row>
    <row r="57" spans="1:8" x14ac:dyDescent="0.2">
      <c r="B57" s="8">
        <v>2</v>
      </c>
      <c r="C57" s="8">
        <v>55.617977528089888</v>
      </c>
      <c r="D57" s="8">
        <v>6.7415730337078648</v>
      </c>
      <c r="E57" s="8">
        <v>12.921348314606741</v>
      </c>
      <c r="F57" s="8">
        <v>24.719101123595507</v>
      </c>
      <c r="G57" s="8">
        <v>0</v>
      </c>
      <c r="H57" s="8">
        <v>0</v>
      </c>
    </row>
    <row r="58" spans="1:8" x14ac:dyDescent="0.2">
      <c r="B58" s="8">
        <v>3</v>
      </c>
      <c r="C58" s="8">
        <v>49.635036496350367</v>
      </c>
      <c r="D58" s="8">
        <v>14.5985401459854</v>
      </c>
      <c r="E58" s="8">
        <v>30.656934306569344</v>
      </c>
      <c r="F58" s="8">
        <v>5.10948905109489</v>
      </c>
      <c r="G58" s="8">
        <v>0</v>
      </c>
      <c r="H58" s="8">
        <v>0</v>
      </c>
    </row>
    <row r="59" spans="1:8" x14ac:dyDescent="0.2">
      <c r="B59" s="8">
        <v>4</v>
      </c>
      <c r="C59" s="8">
        <v>75.126903553299499</v>
      </c>
      <c r="D59" s="8">
        <v>11.6751269035533</v>
      </c>
      <c r="E59" s="8">
        <v>11.167512690355331</v>
      </c>
      <c r="F59" s="8">
        <v>2.030456852791878</v>
      </c>
      <c r="G59" s="8">
        <v>0</v>
      </c>
      <c r="H59" s="8">
        <v>0</v>
      </c>
    </row>
    <row r="60" spans="1:8" x14ac:dyDescent="0.2">
      <c r="B60" s="8">
        <v>5</v>
      </c>
      <c r="C60" s="8">
        <v>46.766169154228855</v>
      </c>
      <c r="D60" s="8">
        <v>4.9751243781094532</v>
      </c>
      <c r="E60" s="8">
        <v>24.378109452736318</v>
      </c>
      <c r="F60" s="8">
        <v>21.890547263681594</v>
      </c>
      <c r="G60" s="8">
        <v>1.9900497512437811</v>
      </c>
      <c r="H60" s="8">
        <v>0</v>
      </c>
    </row>
    <row r="61" spans="1:8" x14ac:dyDescent="0.2">
      <c r="B61" s="8">
        <v>6</v>
      </c>
      <c r="C61" s="8">
        <v>80.275229357798167</v>
      </c>
      <c r="D61" s="8">
        <v>11.467889908256883</v>
      </c>
      <c r="E61" s="8">
        <v>8.2568807339449553</v>
      </c>
      <c r="F61" s="8">
        <v>0</v>
      </c>
      <c r="G61" s="8">
        <v>0</v>
      </c>
      <c r="H61" s="8">
        <v>0</v>
      </c>
    </row>
    <row r="62" spans="1:8" x14ac:dyDescent="0.2">
      <c r="B62" s="8">
        <v>7</v>
      </c>
      <c r="C62" s="8">
        <v>61.467889908256879</v>
      </c>
      <c r="D62" s="8">
        <v>4.5871559633027523</v>
      </c>
      <c r="E62" s="8">
        <v>17.431192660550458</v>
      </c>
      <c r="F62" s="8">
        <v>16.513761467889911</v>
      </c>
      <c r="G62" s="8">
        <v>0</v>
      </c>
      <c r="H62" s="8">
        <v>0</v>
      </c>
    </row>
    <row r="63" spans="1:8" x14ac:dyDescent="0.2">
      <c r="B63" s="8">
        <v>8</v>
      </c>
      <c r="C63" s="8">
        <v>65.934065934065927</v>
      </c>
      <c r="D63" s="8">
        <v>20.329670329670328</v>
      </c>
      <c r="E63" s="8">
        <v>13.736263736263737</v>
      </c>
      <c r="F63" s="8">
        <v>0</v>
      </c>
      <c r="G63" s="8">
        <v>0</v>
      </c>
      <c r="H63" s="8">
        <v>0</v>
      </c>
    </row>
    <row r="64" spans="1:8" x14ac:dyDescent="0.2">
      <c r="B64" s="8">
        <v>9</v>
      </c>
      <c r="C64" s="8">
        <v>83.333333333333343</v>
      </c>
      <c r="D64" s="8">
        <v>5.3030303030303028</v>
      </c>
      <c r="E64" s="8">
        <v>11.363636363636363</v>
      </c>
      <c r="F64" s="8">
        <v>0</v>
      </c>
      <c r="G64" s="8">
        <v>0</v>
      </c>
      <c r="H64" s="8">
        <v>0</v>
      </c>
    </row>
    <row r="65" spans="1:8" x14ac:dyDescent="0.2">
      <c r="B65" s="8">
        <v>10</v>
      </c>
      <c r="C65" s="8">
        <v>79.120879120879124</v>
      </c>
      <c r="D65" s="8">
        <v>10.989010989010989</v>
      </c>
      <c r="E65" s="8">
        <v>5.4945054945054945</v>
      </c>
      <c r="F65" s="8">
        <v>4.395604395604396</v>
      </c>
      <c r="G65" s="8">
        <v>0</v>
      </c>
      <c r="H65" s="8">
        <v>0</v>
      </c>
    </row>
    <row r="66" spans="1:8" x14ac:dyDescent="0.2">
      <c r="B66" s="8">
        <v>11</v>
      </c>
      <c r="C66" s="8">
        <v>97.61904761904762</v>
      </c>
      <c r="D66" s="8">
        <v>2.3809523809523809</v>
      </c>
      <c r="E66" s="8">
        <v>0</v>
      </c>
      <c r="F66" s="8">
        <v>0</v>
      </c>
      <c r="G66" s="8">
        <v>0</v>
      </c>
      <c r="H66" s="8">
        <v>0</v>
      </c>
    </row>
    <row r="67" spans="1:8" x14ac:dyDescent="0.2">
      <c r="B67" s="8">
        <v>12</v>
      </c>
      <c r="C67" s="8">
        <v>63.953488372093027</v>
      </c>
      <c r="D67" s="8">
        <v>4.6511627906976747</v>
      </c>
      <c r="E67" s="8">
        <v>17.441860465116278</v>
      </c>
      <c r="F67" s="8">
        <v>13.953488372093021</v>
      </c>
      <c r="G67" s="8">
        <v>0</v>
      </c>
      <c r="H67" s="8">
        <v>0</v>
      </c>
    </row>
    <row r="68" spans="1:8" x14ac:dyDescent="0.2">
      <c r="B68" s="8">
        <v>13</v>
      </c>
      <c r="C68" s="8">
        <v>88.157894736842096</v>
      </c>
      <c r="D68" s="8">
        <v>6.5789473684210522</v>
      </c>
      <c r="E68" s="8">
        <v>5.2631578947368416</v>
      </c>
      <c r="F68" s="8">
        <v>0</v>
      </c>
      <c r="G68" s="8">
        <v>0</v>
      </c>
      <c r="H68" s="8">
        <v>0</v>
      </c>
    </row>
    <row r="69" spans="1:8" x14ac:dyDescent="0.2">
      <c r="B69" s="8">
        <v>14</v>
      </c>
      <c r="C69" s="8">
        <v>81.72043010752688</v>
      </c>
      <c r="D69" s="8">
        <v>7.5268817204301079</v>
      </c>
      <c r="E69" s="8">
        <v>9.67741935483871</v>
      </c>
      <c r="F69" s="8">
        <v>0</v>
      </c>
      <c r="G69" s="8">
        <v>1.0752688172043012</v>
      </c>
      <c r="H69" s="8">
        <v>0</v>
      </c>
    </row>
    <row r="70" spans="1:8" x14ac:dyDescent="0.2">
      <c r="B70" s="8">
        <v>15</v>
      </c>
      <c r="C70" s="8">
        <v>93.859649122807014</v>
      </c>
      <c r="D70" s="8">
        <v>1.7543859649122806</v>
      </c>
      <c r="E70" s="8">
        <v>4.3859649122807012</v>
      </c>
      <c r="F70" s="8">
        <v>0</v>
      </c>
      <c r="G70" s="8">
        <v>0</v>
      </c>
      <c r="H70" s="8">
        <v>0</v>
      </c>
    </row>
    <row r="71" spans="1:8" x14ac:dyDescent="0.2">
      <c r="B71" s="8">
        <v>16</v>
      </c>
      <c r="C71" s="8">
        <v>55.555555555555557</v>
      </c>
      <c r="D71" s="8">
        <v>14.814814814814813</v>
      </c>
      <c r="E71" s="8">
        <v>22.222222222222221</v>
      </c>
      <c r="F71" s="8">
        <v>7.4074074074074066</v>
      </c>
      <c r="G71" s="8">
        <v>0</v>
      </c>
      <c r="H71" s="8">
        <v>0</v>
      </c>
    </row>
    <row r="72" spans="1:8" x14ac:dyDescent="0.2">
      <c r="B72" s="8">
        <v>17</v>
      </c>
      <c r="C72" s="8">
        <v>77.941176470588232</v>
      </c>
      <c r="D72" s="8">
        <v>9.3137254901960791</v>
      </c>
      <c r="E72" s="8">
        <v>12.745098039215685</v>
      </c>
      <c r="F72" s="8">
        <v>0</v>
      </c>
      <c r="G72" s="8">
        <v>0</v>
      </c>
      <c r="H72" s="8">
        <v>0</v>
      </c>
    </row>
    <row r="73" spans="1:8" x14ac:dyDescent="0.2">
      <c r="B73" s="8">
        <v>18</v>
      </c>
      <c r="C73" s="8">
        <v>41.666666666666671</v>
      </c>
      <c r="D73" s="8">
        <v>18.75</v>
      </c>
      <c r="E73" s="8">
        <v>22.916666666666664</v>
      </c>
      <c r="F73" s="8">
        <v>16.666666666666664</v>
      </c>
      <c r="G73" s="8">
        <v>0</v>
      </c>
      <c r="H73" s="8">
        <v>0</v>
      </c>
    </row>
    <row r="74" spans="1:8" x14ac:dyDescent="0.2">
      <c r="A74" s="6" t="s">
        <v>23</v>
      </c>
      <c r="B74" s="8">
        <v>1</v>
      </c>
      <c r="C74" s="8">
        <v>50.561797752808992</v>
      </c>
      <c r="D74" s="8">
        <v>29.213483146067418</v>
      </c>
      <c r="E74" s="8">
        <v>17.977528089887642</v>
      </c>
      <c r="F74" s="8">
        <v>2.2471910112359552</v>
      </c>
      <c r="G74" s="8">
        <v>0</v>
      </c>
      <c r="H74" s="8">
        <v>0</v>
      </c>
    </row>
    <row r="75" spans="1:8" x14ac:dyDescent="0.2">
      <c r="B75" s="8">
        <v>2</v>
      </c>
      <c r="C75" s="8">
        <v>43.537414965986393</v>
      </c>
      <c r="D75" s="8">
        <v>17.687074829931973</v>
      </c>
      <c r="E75" s="8">
        <v>12.92517006802721</v>
      </c>
      <c r="F75" s="8">
        <v>25.170068027210885</v>
      </c>
      <c r="G75" s="8">
        <v>0.68027210884353739</v>
      </c>
      <c r="H75" s="8">
        <v>0</v>
      </c>
    </row>
    <row r="76" spans="1:8" x14ac:dyDescent="0.2">
      <c r="B76" s="8">
        <v>3</v>
      </c>
      <c r="C76" s="8">
        <v>48.148148148148145</v>
      </c>
      <c r="D76" s="8">
        <v>34.567901234567898</v>
      </c>
      <c r="E76" s="8">
        <v>17.283950617283949</v>
      </c>
      <c r="F76" s="8">
        <v>0</v>
      </c>
      <c r="G76" s="8">
        <v>0</v>
      </c>
      <c r="H76" s="8">
        <v>0</v>
      </c>
    </row>
    <row r="77" spans="1:8" x14ac:dyDescent="0.2">
      <c r="B77" s="8">
        <v>4</v>
      </c>
      <c r="C77" s="8">
        <v>98.412698412698404</v>
      </c>
      <c r="D77" s="8">
        <v>1.5873015873015872</v>
      </c>
      <c r="E77" s="8">
        <v>0</v>
      </c>
      <c r="F77" s="8">
        <v>0</v>
      </c>
      <c r="G77" s="8">
        <v>0</v>
      </c>
      <c r="H77" s="8">
        <v>0</v>
      </c>
    </row>
    <row r="78" spans="1:8" x14ac:dyDescent="0.2">
      <c r="B78" s="8">
        <v>5</v>
      </c>
      <c r="C78" s="8">
        <v>68.644067796610159</v>
      </c>
      <c r="D78" s="8">
        <v>23.728813559322035</v>
      </c>
      <c r="E78" s="8">
        <v>7.6271186440677967</v>
      </c>
      <c r="F78" s="8">
        <v>0</v>
      </c>
      <c r="G78" s="8">
        <v>0</v>
      </c>
      <c r="H78" s="8">
        <v>0</v>
      </c>
    </row>
    <row r="79" spans="1:8" x14ac:dyDescent="0.2">
      <c r="B79" s="8">
        <v>6</v>
      </c>
      <c r="C79" s="8">
        <v>76.119402985074629</v>
      </c>
      <c r="D79" s="8">
        <v>11.940298507462686</v>
      </c>
      <c r="E79" s="8">
        <v>5.9701492537313428</v>
      </c>
      <c r="F79" s="8">
        <v>0</v>
      </c>
      <c r="G79" s="8">
        <v>5.9701492537313428</v>
      </c>
      <c r="H79" s="8">
        <v>0</v>
      </c>
    </row>
    <row r="80" spans="1:8" x14ac:dyDescent="0.2">
      <c r="B80" s="8">
        <v>7</v>
      </c>
      <c r="C80" s="8">
        <v>75.280898876404493</v>
      </c>
      <c r="D80" s="8">
        <v>15.730337078651685</v>
      </c>
      <c r="E80" s="8">
        <v>7.8651685393258424</v>
      </c>
      <c r="F80" s="8">
        <v>1.1235955056179776</v>
      </c>
      <c r="G80" s="8">
        <v>0</v>
      </c>
      <c r="H80" s="8">
        <v>0</v>
      </c>
    </row>
    <row r="81" spans="1:8" x14ac:dyDescent="0.2">
      <c r="B81" s="8">
        <v>8</v>
      </c>
      <c r="C81" s="8">
        <v>98.780487804878049</v>
      </c>
      <c r="D81" s="8">
        <v>0</v>
      </c>
      <c r="E81" s="8">
        <v>0</v>
      </c>
      <c r="F81" s="8">
        <v>1.2195121951219512</v>
      </c>
      <c r="G81" s="8">
        <v>0</v>
      </c>
      <c r="H81" s="8">
        <v>0</v>
      </c>
    </row>
    <row r="82" spans="1:8" x14ac:dyDescent="0.2">
      <c r="B82" s="8">
        <v>9</v>
      </c>
      <c r="C82" s="8">
        <v>38.659793814432994</v>
      </c>
      <c r="D82" s="8">
        <v>28.865979381443296</v>
      </c>
      <c r="E82" s="8">
        <v>28.350515463917525</v>
      </c>
      <c r="F82" s="8">
        <v>3.0927835051546393</v>
      </c>
      <c r="G82" s="8">
        <v>1.0309278350515463</v>
      </c>
      <c r="H82" s="8">
        <v>0</v>
      </c>
    </row>
    <row r="83" spans="1:8" x14ac:dyDescent="0.2">
      <c r="B83" s="8">
        <v>10</v>
      </c>
      <c r="C83" s="8">
        <v>45.945945945945951</v>
      </c>
      <c r="D83" s="8">
        <v>27.027027027027032</v>
      </c>
      <c r="E83" s="8">
        <v>18.918918918918919</v>
      </c>
      <c r="F83" s="8">
        <v>4.7297297297297298</v>
      </c>
      <c r="G83" s="8">
        <v>3.3783783783783785</v>
      </c>
      <c r="H83" s="8">
        <v>0</v>
      </c>
    </row>
    <row r="84" spans="1:8" x14ac:dyDescent="0.2">
      <c r="B84" s="8">
        <v>11</v>
      </c>
      <c r="C84" s="8">
        <v>90.344827586206904</v>
      </c>
      <c r="D84" s="8">
        <v>8.9655172413793096</v>
      </c>
      <c r="E84" s="8">
        <v>0.68965517241379315</v>
      </c>
      <c r="F84" s="8">
        <v>0</v>
      </c>
      <c r="G84" s="8">
        <v>0</v>
      </c>
      <c r="H84" s="8">
        <v>0</v>
      </c>
    </row>
    <row r="85" spans="1:8" x14ac:dyDescent="0.2">
      <c r="B85" s="8">
        <v>12</v>
      </c>
      <c r="C85" s="8">
        <v>58.064516129032263</v>
      </c>
      <c r="D85" s="8">
        <v>16.129032258064516</v>
      </c>
      <c r="E85" s="8">
        <v>17.204301075268816</v>
      </c>
      <c r="F85" s="8">
        <v>3.2258064516129039</v>
      </c>
      <c r="G85" s="8">
        <v>5.376344086021505</v>
      </c>
      <c r="H85" s="8">
        <v>0</v>
      </c>
    </row>
    <row r="86" spans="1:8" x14ac:dyDescent="0.2">
      <c r="B86" s="8">
        <v>13</v>
      </c>
      <c r="C86" s="8">
        <v>71.186440677966104</v>
      </c>
      <c r="D86" s="8">
        <v>16.949152542372882</v>
      </c>
      <c r="E86" s="8">
        <v>11.864406779661017</v>
      </c>
      <c r="F86" s="8">
        <v>0</v>
      </c>
      <c r="G86" s="8">
        <v>0</v>
      </c>
      <c r="H86" s="8">
        <v>0</v>
      </c>
    </row>
    <row r="87" spans="1:8" x14ac:dyDescent="0.2">
      <c r="A87" s="6" t="s">
        <v>24</v>
      </c>
      <c r="B87" s="8">
        <v>1</v>
      </c>
      <c r="C87" s="8">
        <v>68.493150684931507</v>
      </c>
      <c r="D87" s="8">
        <v>12.328767123287671</v>
      </c>
      <c r="E87" s="8">
        <v>19.17808219178082</v>
      </c>
      <c r="F87" s="8">
        <v>0</v>
      </c>
      <c r="G87" s="8">
        <v>0</v>
      </c>
      <c r="H87" s="8">
        <v>0</v>
      </c>
    </row>
    <row r="88" spans="1:8" x14ac:dyDescent="0.2">
      <c r="B88" s="8">
        <v>2</v>
      </c>
      <c r="C88" s="8">
        <v>21.367521367521366</v>
      </c>
      <c r="D88" s="8">
        <v>22.222222222222221</v>
      </c>
      <c r="E88" s="8">
        <v>29.914529914529915</v>
      </c>
      <c r="F88" s="8">
        <v>26.495726495726498</v>
      </c>
      <c r="G88" s="8">
        <v>0</v>
      </c>
      <c r="H88" s="8">
        <v>0</v>
      </c>
    </row>
    <row r="89" spans="1:8" x14ac:dyDescent="0.2">
      <c r="B89" s="8">
        <v>3</v>
      </c>
      <c r="C89" s="8">
        <v>26.400000000000002</v>
      </c>
      <c r="D89" s="8">
        <v>24.8</v>
      </c>
      <c r="E89" s="8">
        <v>32.800000000000004</v>
      </c>
      <c r="F89" s="8">
        <v>15.999999999999998</v>
      </c>
      <c r="G89" s="8">
        <v>0</v>
      </c>
      <c r="H89" s="8">
        <v>0</v>
      </c>
    </row>
    <row r="90" spans="1:8" x14ac:dyDescent="0.2">
      <c r="B90" s="8">
        <v>4</v>
      </c>
      <c r="C90" s="8">
        <v>98.974358974358978</v>
      </c>
      <c r="D90" s="8">
        <v>0.51282051282051277</v>
      </c>
      <c r="E90" s="8">
        <v>0.51282051282051277</v>
      </c>
      <c r="F90" s="8">
        <v>0</v>
      </c>
      <c r="G90" s="8">
        <v>0</v>
      </c>
      <c r="H90" s="8">
        <v>0</v>
      </c>
    </row>
    <row r="91" spans="1:8" x14ac:dyDescent="0.2">
      <c r="B91" s="8">
        <v>5</v>
      </c>
      <c r="C91" s="8">
        <v>30.158730158730158</v>
      </c>
      <c r="D91" s="8">
        <v>25.925925925925924</v>
      </c>
      <c r="E91" s="8">
        <v>23.280423280423278</v>
      </c>
      <c r="F91" s="8">
        <v>7.4074074074074066</v>
      </c>
      <c r="G91" s="8">
        <v>13.227513227513226</v>
      </c>
      <c r="H91" s="8">
        <v>0</v>
      </c>
    </row>
    <row r="92" spans="1:8" x14ac:dyDescent="0.2">
      <c r="B92" s="8">
        <v>6</v>
      </c>
      <c r="C92" s="8">
        <v>18.604651162790699</v>
      </c>
      <c r="D92" s="8">
        <v>38.139534883720927</v>
      </c>
      <c r="E92" s="8">
        <v>27.906976744186046</v>
      </c>
      <c r="F92" s="8">
        <v>5.1162790697674421</v>
      </c>
      <c r="G92" s="8">
        <v>10.232558139534884</v>
      </c>
      <c r="H92" s="8">
        <v>0</v>
      </c>
    </row>
    <row r="93" spans="1:8" x14ac:dyDescent="0.2">
      <c r="B93" s="8">
        <v>7</v>
      </c>
      <c r="C93" s="8">
        <v>91.860465116279073</v>
      </c>
      <c r="D93" s="8">
        <v>2.3255813953488373</v>
      </c>
      <c r="E93" s="8">
        <v>5.8139534883720927</v>
      </c>
      <c r="F93" s="8">
        <v>0</v>
      </c>
      <c r="G93" s="8">
        <v>0</v>
      </c>
      <c r="H93" s="8">
        <v>0</v>
      </c>
    </row>
    <row r="94" spans="1:8" x14ac:dyDescent="0.2">
      <c r="B94" s="8">
        <v>8</v>
      </c>
      <c r="C94" s="8">
        <v>25</v>
      </c>
      <c r="D94" s="8">
        <v>16.176470588235293</v>
      </c>
      <c r="E94" s="8">
        <v>44.117647058823529</v>
      </c>
      <c r="F94" s="8">
        <v>14.705882352941178</v>
      </c>
      <c r="G94" s="8">
        <v>0</v>
      </c>
      <c r="H94" s="8">
        <v>0</v>
      </c>
    </row>
    <row r="95" spans="1:8" x14ac:dyDescent="0.2">
      <c r="B95" s="8">
        <v>9</v>
      </c>
      <c r="C95" s="8">
        <v>43.43434343434344</v>
      </c>
      <c r="D95" s="8">
        <v>27.777777777777782</v>
      </c>
      <c r="E95" s="8">
        <v>28.28282828282828</v>
      </c>
      <c r="F95" s="8">
        <v>0</v>
      </c>
      <c r="G95" s="8">
        <v>0.50505050505050508</v>
      </c>
      <c r="H95" s="8">
        <v>0</v>
      </c>
    </row>
    <row r="96" spans="1:8" x14ac:dyDescent="0.2">
      <c r="B96" s="8">
        <v>10</v>
      </c>
      <c r="C96" s="8">
        <v>46.956521739130437</v>
      </c>
      <c r="D96" s="8">
        <v>14.782608695652174</v>
      </c>
      <c r="E96" s="8">
        <v>10.434782608695652</v>
      </c>
      <c r="F96" s="8">
        <v>27.826086956521742</v>
      </c>
      <c r="G96" s="8">
        <v>0</v>
      </c>
      <c r="H96" s="8">
        <v>0</v>
      </c>
    </row>
    <row r="97" spans="2:8" x14ac:dyDescent="0.2">
      <c r="B97" s="8">
        <v>11</v>
      </c>
      <c r="C97" s="8">
        <v>33.333333333333329</v>
      </c>
      <c r="D97" s="8">
        <v>21.839080459770116</v>
      </c>
      <c r="E97" s="8">
        <v>31.03448275862069</v>
      </c>
      <c r="F97" s="8">
        <v>13.793103448275865</v>
      </c>
      <c r="G97" s="8">
        <v>0</v>
      </c>
      <c r="H97" s="8">
        <v>0</v>
      </c>
    </row>
    <row r="98" spans="2:8" x14ac:dyDescent="0.2">
      <c r="B98" s="8">
        <v>12</v>
      </c>
      <c r="C98" s="8">
        <v>20.408163265306122</v>
      </c>
      <c r="D98" s="8">
        <v>10.204081632653061</v>
      </c>
      <c r="E98" s="8">
        <v>31.632653061224492</v>
      </c>
      <c r="F98" s="8">
        <v>35.714285714285715</v>
      </c>
      <c r="G98" s="8">
        <v>2.0408163265306123</v>
      </c>
      <c r="H98" s="8">
        <v>0</v>
      </c>
    </row>
    <row r="99" spans="2:8" x14ac:dyDescent="0.2">
      <c r="B99" s="6"/>
      <c r="C99" s="6"/>
      <c r="D99" s="6"/>
      <c r="E99" s="6"/>
      <c r="F99" s="6"/>
      <c r="G99" s="6"/>
      <c r="H99" s="6"/>
    </row>
    <row r="100" spans="2:8" x14ac:dyDescent="0.2">
      <c r="B100" s="6"/>
      <c r="C100" s="6"/>
      <c r="D100" s="6"/>
      <c r="E100" s="6"/>
      <c r="F100" s="6"/>
      <c r="G100" s="6"/>
      <c r="H100" s="6"/>
    </row>
    <row r="101" spans="2:8" x14ac:dyDescent="0.2">
      <c r="B101" s="6"/>
      <c r="C101" s="6"/>
      <c r="D101" s="6"/>
      <c r="E101" s="6"/>
      <c r="F101" s="6"/>
      <c r="G101" s="6"/>
      <c r="H101" s="6"/>
    </row>
    <row r="102" spans="2:8" x14ac:dyDescent="0.2">
      <c r="B102" s="6"/>
      <c r="C102" s="6"/>
      <c r="D102" s="6"/>
      <c r="E102" s="6"/>
      <c r="F102" s="6"/>
      <c r="G102" s="6"/>
      <c r="H102" s="6"/>
    </row>
    <row r="103" spans="2:8" x14ac:dyDescent="0.2">
      <c r="B103" s="6"/>
      <c r="C103" s="6"/>
      <c r="D103" s="6"/>
      <c r="E103" s="6"/>
      <c r="F103" s="6"/>
      <c r="G103" s="6"/>
      <c r="H103" s="6"/>
    </row>
    <row r="104" spans="2:8" x14ac:dyDescent="0.2">
      <c r="B104" s="6"/>
      <c r="C104" s="6">
        <v>62.389415410326343</v>
      </c>
      <c r="D104" s="6">
        <v>14.163318065881411</v>
      </c>
      <c r="E104" s="6">
        <v>15.39932910750067</v>
      </c>
      <c r="F104" s="6">
        <v>6.9896274528240738</v>
      </c>
      <c r="G104" s="6">
        <v>1.0583099634675259</v>
      </c>
      <c r="H104" s="6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F1BA7-8C93-2E47-9E8C-935BBA705961}">
  <dimension ref="A1:L36"/>
  <sheetViews>
    <sheetView workbookViewId="0">
      <selection activeCell="A2" sqref="A2:A12"/>
    </sheetView>
  </sheetViews>
  <sheetFormatPr baseColWidth="10" defaultRowHeight="16" x14ac:dyDescent="0.2"/>
  <cols>
    <col min="2" max="2" width="13.5" customWidth="1"/>
    <col min="3" max="3" width="19.33203125" customWidth="1"/>
    <col min="4" max="5" width="19.5" customWidth="1"/>
    <col min="6" max="6" width="21.1640625" customWidth="1"/>
    <col min="7" max="7" width="19.33203125" customWidth="1"/>
  </cols>
  <sheetData>
    <row r="1" spans="1:12" x14ac:dyDescent="0.2">
      <c r="B1" s="7" t="s">
        <v>0</v>
      </c>
      <c r="C1" s="7" t="s">
        <v>31</v>
      </c>
      <c r="D1" s="7" t="s">
        <v>32</v>
      </c>
      <c r="E1" s="7" t="s">
        <v>33</v>
      </c>
      <c r="F1" s="7" t="s">
        <v>1</v>
      </c>
    </row>
    <row r="2" spans="1:12" x14ac:dyDescent="0.2">
      <c r="A2" t="s">
        <v>19</v>
      </c>
      <c r="B2" s="8">
        <v>1</v>
      </c>
      <c r="C2" s="17">
        <v>87.058823529411768</v>
      </c>
      <c r="D2" s="17">
        <v>5.8823529411764701</v>
      </c>
      <c r="E2" s="17">
        <v>1.1764705882352942</v>
      </c>
      <c r="F2" s="17">
        <v>5.8823529411764701</v>
      </c>
    </row>
    <row r="3" spans="1:12" x14ac:dyDescent="0.2">
      <c r="B3" s="8">
        <v>2</v>
      </c>
      <c r="C3" s="17">
        <v>73.4375</v>
      </c>
      <c r="D3" s="17">
        <v>14.0625</v>
      </c>
      <c r="E3" s="17">
        <v>4.6875</v>
      </c>
      <c r="F3" s="17">
        <v>7.8125</v>
      </c>
    </row>
    <row r="4" spans="1:12" x14ac:dyDescent="0.2">
      <c r="B4" s="8">
        <v>3</v>
      </c>
      <c r="C4" s="17">
        <v>71.074380165289256</v>
      </c>
      <c r="D4" s="17">
        <v>25.619834710743799</v>
      </c>
      <c r="E4" s="17">
        <v>1.6528925619834711</v>
      </c>
      <c r="F4" s="17">
        <v>1.6528925619834711</v>
      </c>
      <c r="I4" s="16"/>
      <c r="J4" s="16"/>
      <c r="K4" s="16"/>
      <c r="L4" s="13"/>
    </row>
    <row r="5" spans="1:12" x14ac:dyDescent="0.2">
      <c r="B5" s="8">
        <v>4</v>
      </c>
      <c r="C5" s="17">
        <v>92.5</v>
      </c>
      <c r="D5" s="17">
        <v>5</v>
      </c>
      <c r="E5" s="17">
        <v>0</v>
      </c>
      <c r="F5" s="17">
        <v>2.5</v>
      </c>
      <c r="I5" s="6"/>
    </row>
    <row r="6" spans="1:12" x14ac:dyDescent="0.2">
      <c r="B6" s="8">
        <v>5</v>
      </c>
      <c r="C6" s="17">
        <v>57.894736842105267</v>
      </c>
      <c r="D6" s="17">
        <v>28.947368421052634</v>
      </c>
      <c r="E6" s="17">
        <v>0</v>
      </c>
      <c r="F6" s="17">
        <v>13.157894736842104</v>
      </c>
      <c r="I6" s="6"/>
    </row>
    <row r="7" spans="1:12" x14ac:dyDescent="0.2">
      <c r="A7" t="s">
        <v>20</v>
      </c>
      <c r="B7" s="8">
        <v>1</v>
      </c>
      <c r="C7" s="17">
        <v>69.879518072289159</v>
      </c>
      <c r="D7" s="17">
        <v>20.481927710843372</v>
      </c>
      <c r="E7" s="17">
        <v>1.2048192771084338</v>
      </c>
      <c r="F7" s="17">
        <v>8.4337349397590362</v>
      </c>
      <c r="I7" s="6"/>
    </row>
    <row r="8" spans="1:12" x14ac:dyDescent="0.2">
      <c r="B8" s="8">
        <v>2</v>
      </c>
      <c r="C8" s="17">
        <v>67.605633802816897</v>
      </c>
      <c r="D8" s="17">
        <v>25.352112676056336</v>
      </c>
      <c r="E8" s="17">
        <v>0</v>
      </c>
      <c r="F8" s="17">
        <v>7.042253521126761</v>
      </c>
      <c r="I8" s="6"/>
    </row>
    <row r="9" spans="1:12" x14ac:dyDescent="0.2">
      <c r="B9" s="8">
        <v>3</v>
      </c>
      <c r="C9" s="17">
        <v>71.296296296296291</v>
      </c>
      <c r="D9" s="17">
        <v>21.296296296296298</v>
      </c>
      <c r="E9" s="17">
        <v>0.92592592592592582</v>
      </c>
      <c r="F9" s="17">
        <v>6.481481481481481</v>
      </c>
      <c r="I9" s="6"/>
    </row>
    <row r="10" spans="1:12" x14ac:dyDescent="0.2">
      <c r="B10" s="8">
        <v>4</v>
      </c>
      <c r="C10" s="17">
        <v>73.831775700934571</v>
      </c>
      <c r="D10" s="17">
        <v>11.214953271028037</v>
      </c>
      <c r="E10" s="17">
        <v>1.8691588785046727</v>
      </c>
      <c r="F10" s="17">
        <v>13.084112149532709</v>
      </c>
      <c r="I10" s="6"/>
    </row>
    <row r="11" spans="1:12" x14ac:dyDescent="0.2">
      <c r="B11" s="8">
        <v>5</v>
      </c>
      <c r="C11" s="17">
        <v>82.456140350877192</v>
      </c>
      <c r="D11" s="17">
        <v>11.403508771929824</v>
      </c>
      <c r="E11" s="17">
        <v>0.8771929824561403</v>
      </c>
      <c r="F11" s="17">
        <v>5.2631578947368416</v>
      </c>
      <c r="I11" s="6"/>
    </row>
    <row r="12" spans="1:12" x14ac:dyDescent="0.2">
      <c r="A12" t="s">
        <v>21</v>
      </c>
      <c r="B12" s="8">
        <v>1</v>
      </c>
      <c r="C12" s="17">
        <v>68.965517241379317</v>
      </c>
      <c r="D12" s="17">
        <v>12.068965517241379</v>
      </c>
      <c r="E12" s="17">
        <v>3.4482758620689653</v>
      </c>
      <c r="F12" s="17">
        <v>15.517241379310345</v>
      </c>
      <c r="I12" s="6"/>
    </row>
    <row r="13" spans="1:12" x14ac:dyDescent="0.2">
      <c r="B13" s="8">
        <v>2</v>
      </c>
      <c r="C13" s="17">
        <v>68.421052631578945</v>
      </c>
      <c r="D13" s="17">
        <v>21.052631578947366</v>
      </c>
      <c r="E13" s="17">
        <v>0</v>
      </c>
      <c r="F13" s="17">
        <v>10.526315789473683</v>
      </c>
      <c r="I13" s="6"/>
    </row>
    <row r="14" spans="1:12" x14ac:dyDescent="0.2">
      <c r="B14" s="8">
        <v>3</v>
      </c>
      <c r="C14" s="17">
        <v>74.324324324324323</v>
      </c>
      <c r="D14" s="17">
        <v>19.594594594594593</v>
      </c>
      <c r="E14" s="17">
        <v>0</v>
      </c>
      <c r="F14" s="17">
        <v>6.0810810810810816</v>
      </c>
      <c r="I14" s="6"/>
    </row>
    <row r="15" spans="1:12" x14ac:dyDescent="0.2">
      <c r="B15" s="8">
        <v>4</v>
      </c>
      <c r="C15" s="17">
        <v>70.212765957446805</v>
      </c>
      <c r="D15" s="17">
        <v>18.085106382978726</v>
      </c>
      <c r="E15" s="17">
        <v>1.0638297872340425</v>
      </c>
      <c r="F15" s="17">
        <v>10.638297872340425</v>
      </c>
      <c r="I15" s="6"/>
    </row>
    <row r="16" spans="1:12" x14ac:dyDescent="0.2">
      <c r="B16" s="8">
        <v>5</v>
      </c>
      <c r="C16" s="17">
        <v>83.75</v>
      </c>
      <c r="D16" s="17">
        <v>11.25</v>
      </c>
      <c r="E16" s="17">
        <v>0</v>
      </c>
      <c r="F16" s="17">
        <v>5</v>
      </c>
      <c r="I16" s="6"/>
    </row>
    <row r="17" spans="2:9" x14ac:dyDescent="0.2">
      <c r="C17" s="6"/>
      <c r="I17" s="6"/>
    </row>
    <row r="18" spans="2:9" x14ac:dyDescent="0.2">
      <c r="C18" s="6"/>
      <c r="I18" s="15"/>
    </row>
    <row r="19" spans="2:9" x14ac:dyDescent="0.2">
      <c r="B19" t="s">
        <v>11</v>
      </c>
      <c r="C19" s="15">
        <v>74.180564327649989</v>
      </c>
      <c r="D19" s="15">
        <v>16.754143524859256</v>
      </c>
      <c r="E19" s="15">
        <v>1.1270710575677962</v>
      </c>
      <c r="F19" s="15">
        <v>7.938221089922961</v>
      </c>
      <c r="I19" s="6"/>
    </row>
    <row r="20" spans="2:9" x14ac:dyDescent="0.2">
      <c r="C20" s="6"/>
      <c r="D20" s="6"/>
      <c r="E20" s="15"/>
      <c r="F20" s="15"/>
      <c r="G20" s="15"/>
      <c r="H20" s="15"/>
      <c r="I20" s="6"/>
    </row>
    <row r="21" spans="2:9" x14ac:dyDescent="0.2">
      <c r="C21" s="6"/>
      <c r="D21" s="6"/>
      <c r="E21" s="15"/>
      <c r="F21" s="15"/>
      <c r="G21" s="15"/>
      <c r="H21" s="15"/>
      <c r="I21" s="6"/>
    </row>
    <row r="22" spans="2:9" x14ac:dyDescent="0.2">
      <c r="C22" s="6"/>
      <c r="D22" s="6"/>
      <c r="E22" s="15"/>
      <c r="F22" s="15"/>
      <c r="G22" s="15"/>
      <c r="H22" s="15"/>
      <c r="I22" s="6"/>
    </row>
    <row r="23" spans="2:9" x14ac:dyDescent="0.2">
      <c r="C23" s="6"/>
      <c r="D23" s="6"/>
      <c r="E23" s="6"/>
      <c r="F23" s="6"/>
      <c r="G23" s="6"/>
      <c r="H23" s="6"/>
      <c r="I23" s="6"/>
    </row>
    <row r="24" spans="2:9" x14ac:dyDescent="0.2">
      <c r="C24" s="6"/>
      <c r="I24" s="6"/>
    </row>
    <row r="25" spans="2:9" x14ac:dyDescent="0.2">
      <c r="C25" s="6"/>
      <c r="I25" s="6"/>
    </row>
    <row r="26" spans="2:9" x14ac:dyDescent="0.2">
      <c r="C26" s="6"/>
      <c r="I26" s="6"/>
    </row>
    <row r="27" spans="2:9" x14ac:dyDescent="0.2">
      <c r="C27" s="6"/>
      <c r="I27" s="6"/>
    </row>
    <row r="28" spans="2:9" x14ac:dyDescent="0.2">
      <c r="C28" s="6"/>
      <c r="I28" s="6"/>
    </row>
    <row r="29" spans="2:9" x14ac:dyDescent="0.2">
      <c r="C29" s="6"/>
      <c r="I29" s="6"/>
    </row>
    <row r="30" spans="2:9" x14ac:dyDescent="0.2">
      <c r="C30" s="6"/>
      <c r="I30" s="6"/>
    </row>
    <row r="31" spans="2:9" x14ac:dyDescent="0.2">
      <c r="C31" s="6"/>
      <c r="I31" s="6"/>
    </row>
    <row r="32" spans="2:9" x14ac:dyDescent="0.2">
      <c r="C32" s="6"/>
      <c r="I32" s="6"/>
    </row>
    <row r="33" spans="3:9" x14ac:dyDescent="0.2">
      <c r="C33" s="6"/>
      <c r="I33" s="6"/>
    </row>
    <row r="34" spans="3:9" x14ac:dyDescent="0.2">
      <c r="C34" s="6"/>
      <c r="I34" s="6"/>
    </row>
    <row r="35" spans="3:9" x14ac:dyDescent="0.2">
      <c r="C35" s="6"/>
      <c r="I35" s="6"/>
    </row>
    <row r="36" spans="3:9" x14ac:dyDescent="0.2">
      <c r="C36" s="6"/>
      <c r="I36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4E2E-01E0-CD46-A88D-D1F97690CF3F}">
  <dimension ref="A1:G24"/>
  <sheetViews>
    <sheetView workbookViewId="0">
      <selection activeCell="K39" sqref="K39"/>
    </sheetView>
  </sheetViews>
  <sheetFormatPr baseColWidth="10" defaultRowHeight="16" x14ac:dyDescent="0.2"/>
  <cols>
    <col min="2" max="2" width="17" customWidth="1"/>
    <col min="3" max="3" width="23.6640625" customWidth="1"/>
    <col min="4" max="4" width="19.83203125" customWidth="1"/>
    <col min="5" max="5" width="20.33203125" customWidth="1"/>
    <col min="6" max="6" width="16.1640625" customWidth="1"/>
  </cols>
  <sheetData>
    <row r="1" spans="1:7" x14ac:dyDescent="0.2">
      <c r="B1" s="18" t="s">
        <v>0</v>
      </c>
      <c r="C1" s="18" t="s">
        <v>34</v>
      </c>
      <c r="D1" s="18" t="s">
        <v>35</v>
      </c>
      <c r="E1" s="18" t="s">
        <v>36</v>
      </c>
      <c r="F1" s="18" t="s">
        <v>1</v>
      </c>
      <c r="G1" s="19"/>
    </row>
    <row r="2" spans="1:7" x14ac:dyDescent="0.2">
      <c r="A2" t="s">
        <v>19</v>
      </c>
      <c r="B2" s="8">
        <v>1</v>
      </c>
      <c r="C2" s="8">
        <v>85.9375</v>
      </c>
      <c r="D2" s="8">
        <v>7.03125</v>
      </c>
      <c r="E2" s="8">
        <v>3.125</v>
      </c>
      <c r="F2" s="8">
        <v>3.90625</v>
      </c>
      <c r="G2" s="11"/>
    </row>
    <row r="3" spans="1:7" x14ac:dyDescent="0.2">
      <c r="B3" s="8">
        <v>2</v>
      </c>
      <c r="C3" s="8">
        <v>47.777777777777779</v>
      </c>
      <c r="D3" s="8">
        <v>24.444444444444443</v>
      </c>
      <c r="E3" s="8">
        <v>3.3333333333333335</v>
      </c>
      <c r="F3" s="8">
        <v>24.444444444444443</v>
      </c>
      <c r="G3" s="11"/>
    </row>
    <row r="4" spans="1:7" x14ac:dyDescent="0.2">
      <c r="B4" s="8">
        <v>3</v>
      </c>
      <c r="C4" s="8">
        <v>50</v>
      </c>
      <c r="D4" s="8">
        <v>39.473684210526315</v>
      </c>
      <c r="E4" s="8">
        <v>0</v>
      </c>
      <c r="F4" s="8">
        <v>10.526315789473683</v>
      </c>
      <c r="G4" s="11"/>
    </row>
    <row r="5" spans="1:7" x14ac:dyDescent="0.2">
      <c r="B5" s="8">
        <v>4</v>
      </c>
      <c r="C5" s="8">
        <v>59</v>
      </c>
      <c r="D5" s="8">
        <v>15.5</v>
      </c>
      <c r="E5" s="8">
        <v>2.5</v>
      </c>
      <c r="F5" s="8">
        <v>23</v>
      </c>
      <c r="G5" s="11"/>
    </row>
    <row r="6" spans="1:7" x14ac:dyDescent="0.2">
      <c r="B6" s="8">
        <v>5</v>
      </c>
      <c r="C6" s="8">
        <v>62.931034482758619</v>
      </c>
      <c r="D6" s="8">
        <v>7.7586206896551726</v>
      </c>
      <c r="E6" s="8">
        <v>6.8965517241379306</v>
      </c>
      <c r="F6" s="8">
        <v>22.413793103448278</v>
      </c>
      <c r="G6" s="11"/>
    </row>
    <row r="7" spans="1:7" x14ac:dyDescent="0.2">
      <c r="A7" t="s">
        <v>20</v>
      </c>
      <c r="B7" s="8">
        <v>1</v>
      </c>
      <c r="C7" s="8">
        <v>71.698113207547166</v>
      </c>
      <c r="D7" s="8">
        <v>3.3018867924528301</v>
      </c>
      <c r="E7" s="8">
        <v>6.132075471698113</v>
      </c>
      <c r="F7" s="8">
        <v>18.867924528301888</v>
      </c>
      <c r="G7" s="11"/>
    </row>
    <row r="8" spans="1:7" x14ac:dyDescent="0.2">
      <c r="B8" s="8">
        <v>2</v>
      </c>
      <c r="C8" s="8">
        <v>46.551724137931032</v>
      </c>
      <c r="D8" s="8">
        <v>25.862068965517242</v>
      </c>
      <c r="E8" s="8">
        <v>8.6206896551724146</v>
      </c>
      <c r="F8" s="8">
        <v>18.96551724137931</v>
      </c>
      <c r="G8" s="11"/>
    </row>
    <row r="9" spans="1:7" x14ac:dyDescent="0.2">
      <c r="B9" s="8">
        <v>3</v>
      </c>
      <c r="C9" s="8">
        <v>67.142857142857139</v>
      </c>
      <c r="D9" s="8">
        <v>14.285714285714285</v>
      </c>
      <c r="E9" s="8">
        <v>2.8571428571428572</v>
      </c>
      <c r="F9" s="8">
        <v>15.714285714285714</v>
      </c>
      <c r="G9" s="11"/>
    </row>
    <row r="10" spans="1:7" x14ac:dyDescent="0.2">
      <c r="B10" s="8">
        <v>4</v>
      </c>
      <c r="C10" s="8">
        <v>55.000000000000007</v>
      </c>
      <c r="D10" s="8">
        <v>22.5</v>
      </c>
      <c r="E10" s="8">
        <v>2.5</v>
      </c>
      <c r="F10" s="8">
        <v>20</v>
      </c>
      <c r="G10" s="11"/>
    </row>
    <row r="11" spans="1:7" x14ac:dyDescent="0.2">
      <c r="B11" s="8">
        <v>5</v>
      </c>
      <c r="C11" s="8">
        <v>49.253731343283583</v>
      </c>
      <c r="D11" s="8">
        <v>29.850746268656714</v>
      </c>
      <c r="E11" s="8">
        <v>12.686567164179104</v>
      </c>
      <c r="F11" s="8">
        <v>8.2089552238805972</v>
      </c>
      <c r="G11" s="11"/>
    </row>
    <row r="12" spans="1:7" x14ac:dyDescent="0.2">
      <c r="A12" t="s">
        <v>21</v>
      </c>
      <c r="B12" s="8">
        <v>1</v>
      </c>
      <c r="C12" s="8">
        <v>52.542372881355938</v>
      </c>
      <c r="D12" s="8">
        <v>25.423728813559322</v>
      </c>
      <c r="E12" s="8">
        <v>1.6949152542372881</v>
      </c>
      <c r="F12" s="8">
        <v>20.33898305084746</v>
      </c>
      <c r="G12" s="11"/>
    </row>
    <row r="13" spans="1:7" x14ac:dyDescent="0.2">
      <c r="B13" s="8">
        <v>2</v>
      </c>
      <c r="C13" s="8">
        <v>61.864406779661017</v>
      </c>
      <c r="D13" s="8">
        <v>3.3898305084745761</v>
      </c>
      <c r="E13" s="8">
        <v>5.9322033898305087</v>
      </c>
      <c r="F13" s="8">
        <v>28.8135593220339</v>
      </c>
      <c r="G13" s="11"/>
    </row>
    <row r="14" spans="1:7" x14ac:dyDescent="0.2">
      <c r="B14" s="8">
        <v>3</v>
      </c>
      <c r="C14" s="8">
        <v>67.346938775510196</v>
      </c>
      <c r="D14" s="8">
        <v>2.0408163265306123</v>
      </c>
      <c r="E14" s="8">
        <v>12.244897959183673</v>
      </c>
      <c r="F14" s="8">
        <v>18.367346938775512</v>
      </c>
      <c r="G14" s="11"/>
    </row>
    <row r="15" spans="1:7" x14ac:dyDescent="0.2">
      <c r="B15" s="8">
        <v>4</v>
      </c>
      <c r="C15" s="8">
        <v>43.548387096774192</v>
      </c>
      <c r="D15" s="8">
        <v>12.903225806451612</v>
      </c>
      <c r="E15" s="8">
        <v>12.903225806451612</v>
      </c>
      <c r="F15" s="8">
        <v>30.64516129032258</v>
      </c>
      <c r="G15" s="11"/>
    </row>
    <row r="16" spans="1:7" x14ac:dyDescent="0.2">
      <c r="B16" s="8">
        <v>5</v>
      </c>
      <c r="C16" s="8">
        <v>52.80898876404494</v>
      </c>
      <c r="D16" s="8">
        <v>12.359550561797752</v>
      </c>
      <c r="E16" s="8">
        <v>4.4943820224719104</v>
      </c>
      <c r="F16" s="8">
        <v>30.337078651685395</v>
      </c>
      <c r="G16" s="11"/>
    </row>
    <row r="19" spans="2:7" x14ac:dyDescent="0.2">
      <c r="B19" t="s">
        <v>11</v>
      </c>
      <c r="C19" s="6">
        <v>58.226922159300109</v>
      </c>
      <c r="D19" s="6">
        <v>16.408371178252061</v>
      </c>
      <c r="E19" s="6">
        <v>5.7280656425225827</v>
      </c>
      <c r="F19" s="6">
        <v>19.63664101992525</v>
      </c>
      <c r="G19" s="6"/>
    </row>
    <row r="24" spans="2:7" x14ac:dyDescent="0.2">
      <c r="B24" s="6"/>
      <c r="C24" s="6"/>
      <c r="D24" s="6"/>
      <c r="E24" s="6"/>
      <c r="F24" s="6"/>
      <c r="G24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D3E53-9CE6-D242-879F-83FBDC4D34E8}">
  <dimension ref="A1:AB45"/>
  <sheetViews>
    <sheetView workbookViewId="0">
      <selection activeCell="T19" sqref="T18:T19"/>
    </sheetView>
  </sheetViews>
  <sheetFormatPr baseColWidth="10" defaultRowHeight="16" x14ac:dyDescent="0.2"/>
  <cols>
    <col min="1" max="1" width="14.33203125" customWidth="1"/>
    <col min="2" max="2" width="13" customWidth="1"/>
    <col min="3" max="3" width="13.33203125" customWidth="1"/>
    <col min="4" max="4" width="12.1640625" customWidth="1"/>
    <col min="6" max="6" width="15.6640625" customWidth="1"/>
    <col min="7" max="7" width="14.83203125" customWidth="1"/>
    <col min="8" max="9" width="12.6640625" customWidth="1"/>
    <col min="10" max="10" width="12.5" customWidth="1"/>
    <col min="13" max="13" width="15.5" customWidth="1"/>
    <col min="14" max="14" width="12.1640625" customWidth="1"/>
    <col min="15" max="15" width="12.6640625" customWidth="1"/>
    <col min="16" max="16" width="12.5" customWidth="1"/>
  </cols>
  <sheetData>
    <row r="1" spans="1:16" x14ac:dyDescent="0.2">
      <c r="A1" s="20" t="s">
        <v>51</v>
      </c>
      <c r="B1" s="21"/>
      <c r="C1" s="21"/>
      <c r="D1" s="21"/>
      <c r="G1" s="20" t="s">
        <v>49</v>
      </c>
      <c r="H1" s="21"/>
      <c r="I1" s="21"/>
      <c r="J1" s="21"/>
      <c r="M1" s="20" t="s">
        <v>63</v>
      </c>
      <c r="N1" s="21"/>
      <c r="O1" s="21"/>
      <c r="P1" s="21"/>
    </row>
    <row r="2" spans="1:16" x14ac:dyDescent="0.2">
      <c r="A2" s="27" t="s">
        <v>52</v>
      </c>
      <c r="B2" s="28" t="s">
        <v>39</v>
      </c>
      <c r="C2" s="28" t="s">
        <v>40</v>
      </c>
      <c r="D2" s="28" t="s">
        <v>41</v>
      </c>
      <c r="G2" s="27" t="s">
        <v>52</v>
      </c>
      <c r="H2" s="28" t="s">
        <v>39</v>
      </c>
      <c r="I2" s="28" t="s">
        <v>40</v>
      </c>
      <c r="J2" s="28" t="s">
        <v>41</v>
      </c>
      <c r="M2" s="27" t="s">
        <v>52</v>
      </c>
      <c r="N2" s="28" t="s">
        <v>39</v>
      </c>
      <c r="O2" s="28" t="s">
        <v>40</v>
      </c>
      <c r="P2" s="38"/>
    </row>
    <row r="3" spans="1:16" x14ac:dyDescent="0.2">
      <c r="A3" s="29" t="s">
        <v>42</v>
      </c>
      <c r="B3" s="27">
        <f>27</f>
        <v>27</v>
      </c>
      <c r="C3" s="27">
        <v>23</v>
      </c>
      <c r="D3" s="27">
        <v>18</v>
      </c>
      <c r="G3" s="29" t="s">
        <v>42</v>
      </c>
      <c r="H3" s="27">
        <f>22</f>
        <v>22</v>
      </c>
      <c r="I3" s="27">
        <f>16</f>
        <v>16</v>
      </c>
      <c r="J3" s="27">
        <f>15</f>
        <v>15</v>
      </c>
      <c r="M3" s="29" t="s">
        <v>42</v>
      </c>
      <c r="N3" s="27">
        <v>0</v>
      </c>
      <c r="O3" s="27">
        <v>0</v>
      </c>
      <c r="P3" s="39"/>
    </row>
    <row r="4" spans="1:16" x14ac:dyDescent="0.2">
      <c r="A4" s="29" t="s">
        <v>43</v>
      </c>
      <c r="B4" s="27">
        <f>2</f>
        <v>2</v>
      </c>
      <c r="C4" s="27">
        <v>0</v>
      </c>
      <c r="D4" s="27">
        <f>2</f>
        <v>2</v>
      </c>
      <c r="G4" s="29" t="s">
        <v>43</v>
      </c>
      <c r="H4" s="27">
        <f>3</f>
        <v>3</v>
      </c>
      <c r="I4" s="27">
        <f>3</f>
        <v>3</v>
      </c>
      <c r="J4" s="27">
        <f>1</f>
        <v>1</v>
      </c>
      <c r="M4" s="29" t="s">
        <v>43</v>
      </c>
      <c r="N4" s="27">
        <v>0</v>
      </c>
      <c r="O4" s="27">
        <v>0</v>
      </c>
      <c r="P4" s="39"/>
    </row>
    <row r="5" spans="1:16" x14ac:dyDescent="0.2">
      <c r="A5" s="29" t="s">
        <v>44</v>
      </c>
      <c r="B5" s="27">
        <f>1</f>
        <v>1</v>
      </c>
      <c r="C5" s="27">
        <v>0</v>
      </c>
      <c r="D5" s="27">
        <v>0</v>
      </c>
      <c r="G5" s="29" t="s">
        <v>44</v>
      </c>
      <c r="H5" s="27">
        <f>1</f>
        <v>1</v>
      </c>
      <c r="I5" s="27">
        <f>1</f>
        <v>1</v>
      </c>
      <c r="J5" s="27">
        <f>4</f>
        <v>4</v>
      </c>
      <c r="M5" s="29" t="s">
        <v>44</v>
      </c>
      <c r="N5" s="27">
        <v>2</v>
      </c>
      <c r="O5" s="27">
        <v>4</v>
      </c>
      <c r="P5" s="39"/>
    </row>
    <row r="6" spans="1:16" x14ac:dyDescent="0.2">
      <c r="A6" s="29" t="s">
        <v>45</v>
      </c>
      <c r="B6" s="27">
        <v>0</v>
      </c>
      <c r="C6" s="27">
        <v>0</v>
      </c>
      <c r="D6" s="27">
        <v>0</v>
      </c>
      <c r="G6" s="29" t="s">
        <v>45</v>
      </c>
      <c r="H6" s="27">
        <f>1</f>
        <v>1</v>
      </c>
      <c r="I6" s="27">
        <v>0</v>
      </c>
      <c r="J6" s="27">
        <v>0</v>
      </c>
      <c r="M6" s="29" t="s">
        <v>45</v>
      </c>
      <c r="N6" s="27">
        <v>15</v>
      </c>
      <c r="O6" s="27">
        <v>15</v>
      </c>
      <c r="P6" s="39"/>
    </row>
    <row r="7" spans="1:16" x14ac:dyDescent="0.2">
      <c r="A7" s="29" t="s">
        <v>46</v>
      </c>
      <c r="B7" s="27">
        <v>0</v>
      </c>
      <c r="C7" s="27">
        <v>0</v>
      </c>
      <c r="D7" s="27">
        <v>0</v>
      </c>
      <c r="G7" s="29" t="s">
        <v>46</v>
      </c>
      <c r="H7" s="27">
        <v>0</v>
      </c>
      <c r="I7" s="27">
        <v>0</v>
      </c>
      <c r="J7" s="27">
        <v>0</v>
      </c>
      <c r="M7" s="29" t="s">
        <v>46</v>
      </c>
      <c r="N7" s="27">
        <v>4</v>
      </c>
      <c r="O7" s="27">
        <v>0</v>
      </c>
      <c r="P7" s="39"/>
    </row>
    <row r="8" spans="1:16" x14ac:dyDescent="0.2">
      <c r="A8" s="29" t="s">
        <v>47</v>
      </c>
      <c r="B8" s="27">
        <v>0</v>
      </c>
      <c r="C8" s="27">
        <v>0</v>
      </c>
      <c r="D8" s="27">
        <v>0</v>
      </c>
      <c r="G8" s="29" t="s">
        <v>47</v>
      </c>
      <c r="H8" s="27">
        <v>0</v>
      </c>
      <c r="I8" s="27">
        <v>0</v>
      </c>
      <c r="J8" s="27">
        <v>0</v>
      </c>
      <c r="M8" s="29" t="s">
        <v>47</v>
      </c>
      <c r="N8" s="27">
        <v>15</v>
      </c>
      <c r="O8" s="27">
        <v>11</v>
      </c>
      <c r="P8" s="39"/>
    </row>
    <row r="9" spans="1:16" x14ac:dyDescent="0.2">
      <c r="A9" s="29" t="s">
        <v>58</v>
      </c>
      <c r="B9" s="32">
        <v>0</v>
      </c>
      <c r="C9" s="32">
        <v>0</v>
      </c>
      <c r="D9" s="32">
        <v>0</v>
      </c>
      <c r="G9" s="29" t="s">
        <v>58</v>
      </c>
      <c r="H9" s="32">
        <v>0</v>
      </c>
      <c r="I9" s="32">
        <v>0</v>
      </c>
      <c r="J9" s="32">
        <v>0</v>
      </c>
      <c r="M9" s="29" t="s">
        <v>58</v>
      </c>
      <c r="N9" s="35">
        <v>0</v>
      </c>
      <c r="O9" s="35">
        <v>0</v>
      </c>
      <c r="P9" s="37"/>
    </row>
    <row r="10" spans="1:16" x14ac:dyDescent="0.2">
      <c r="A10" s="30" t="s">
        <v>48</v>
      </c>
      <c r="B10" s="27">
        <f>SUM(B3:B9)</f>
        <v>30</v>
      </c>
      <c r="C10" s="27">
        <f>SUM(C3:C9)</f>
        <v>23</v>
      </c>
      <c r="D10" s="27">
        <f>SUM(D3:D9)</f>
        <v>20</v>
      </c>
      <c r="G10" s="30" t="s">
        <v>48</v>
      </c>
      <c r="H10" s="27">
        <f>SUM(H3:H8)</f>
        <v>27</v>
      </c>
      <c r="I10" s="27">
        <f>SUM(I3:I8)</f>
        <v>20</v>
      </c>
      <c r="J10" s="27">
        <f>SUM(J3:J8)</f>
        <v>20</v>
      </c>
      <c r="M10" s="30" t="s">
        <v>48</v>
      </c>
      <c r="N10" s="27">
        <f>SUM(N3:N9)</f>
        <v>36</v>
      </c>
      <c r="O10" s="27">
        <f>SUM(O3:O9)</f>
        <v>30</v>
      </c>
      <c r="P10" s="39"/>
    </row>
    <row r="11" spans="1:16" x14ac:dyDescent="0.2">
      <c r="G11" s="23"/>
      <c r="P11" s="13"/>
    </row>
    <row r="12" spans="1:16" x14ac:dyDescent="0.2">
      <c r="A12" s="20" t="s">
        <v>53</v>
      </c>
      <c r="G12" s="20" t="s">
        <v>50</v>
      </c>
      <c r="H12" s="21"/>
      <c r="I12" s="21"/>
      <c r="J12" s="21"/>
      <c r="M12" s="20" t="s">
        <v>64</v>
      </c>
      <c r="N12" s="21"/>
      <c r="O12" s="21"/>
      <c r="P12" s="38"/>
    </row>
    <row r="13" spans="1:16" x14ac:dyDescent="0.2">
      <c r="A13" s="27" t="s">
        <v>52</v>
      </c>
      <c r="B13" s="28" t="s">
        <v>39</v>
      </c>
      <c r="C13" s="28" t="s">
        <v>40</v>
      </c>
      <c r="D13" s="28" t="s">
        <v>41</v>
      </c>
      <c r="G13" s="27" t="s">
        <v>52</v>
      </c>
      <c r="H13" s="28" t="s">
        <v>39</v>
      </c>
      <c r="I13" s="28" t="s">
        <v>40</v>
      </c>
      <c r="J13" s="28" t="s">
        <v>41</v>
      </c>
      <c r="M13" s="27" t="s">
        <v>52</v>
      </c>
      <c r="N13" s="28" t="s">
        <v>39</v>
      </c>
      <c r="O13" s="28" t="s">
        <v>40</v>
      </c>
      <c r="P13" s="38"/>
    </row>
    <row r="14" spans="1:16" x14ac:dyDescent="0.2">
      <c r="A14" s="29" t="s">
        <v>42</v>
      </c>
      <c r="B14" s="31">
        <f>27/30*100</f>
        <v>90</v>
      </c>
      <c r="C14" s="31">
        <v>100</v>
      </c>
      <c r="D14" s="31">
        <f>0.9*100</f>
        <v>90</v>
      </c>
      <c r="G14" s="29" t="s">
        <v>42</v>
      </c>
      <c r="H14" s="31">
        <f>22/26*100</f>
        <v>84.615384615384613</v>
      </c>
      <c r="I14" s="31">
        <f>16/20*100</f>
        <v>80</v>
      </c>
      <c r="J14" s="31">
        <f>15/20*100</f>
        <v>75</v>
      </c>
      <c r="M14" s="29" t="s">
        <v>42</v>
      </c>
      <c r="N14" s="31">
        <v>0</v>
      </c>
      <c r="O14" s="31">
        <v>0</v>
      </c>
      <c r="P14" s="40"/>
    </row>
    <row r="15" spans="1:16" x14ac:dyDescent="0.2">
      <c r="A15" s="29" t="s">
        <v>43</v>
      </c>
      <c r="B15" s="31">
        <f>2/30*100</f>
        <v>6.666666666666667</v>
      </c>
      <c r="C15" s="31">
        <v>0</v>
      </c>
      <c r="D15" s="31">
        <f>2/20*100</f>
        <v>10</v>
      </c>
      <c r="G15" s="29" t="s">
        <v>43</v>
      </c>
      <c r="H15" s="31">
        <f>3/26*100</f>
        <v>11.538461538461538</v>
      </c>
      <c r="I15" s="31">
        <f>3/20*100</f>
        <v>15</v>
      </c>
      <c r="J15" s="31">
        <f>1/20*100</f>
        <v>5</v>
      </c>
      <c r="M15" s="29" t="s">
        <v>43</v>
      </c>
      <c r="N15" s="31">
        <v>0</v>
      </c>
      <c r="O15" s="31">
        <v>0</v>
      </c>
      <c r="P15" s="40"/>
    </row>
    <row r="16" spans="1:16" x14ac:dyDescent="0.2">
      <c r="A16" s="29" t="s">
        <v>44</v>
      </c>
      <c r="B16" s="31">
        <f>1/30*100</f>
        <v>3.3333333333333335</v>
      </c>
      <c r="C16" s="31">
        <v>0</v>
      </c>
      <c r="D16" s="31">
        <v>0</v>
      </c>
      <c r="G16" s="29" t="s">
        <v>44</v>
      </c>
      <c r="H16" s="31">
        <f>1/26*100</f>
        <v>3.8461538461538463</v>
      </c>
      <c r="I16" s="31">
        <f>1/20*100</f>
        <v>5</v>
      </c>
      <c r="J16" s="31">
        <f>4/20*100</f>
        <v>20</v>
      </c>
      <c r="M16" s="29" t="s">
        <v>44</v>
      </c>
      <c r="N16" s="31">
        <v>5.5555555555555554</v>
      </c>
      <c r="O16" s="31">
        <v>13.333333333333334</v>
      </c>
      <c r="P16" s="40"/>
    </row>
    <row r="17" spans="1:28" x14ac:dyDescent="0.2">
      <c r="A17" s="29" t="s">
        <v>45</v>
      </c>
      <c r="B17" s="31">
        <v>0</v>
      </c>
      <c r="C17" s="31">
        <v>0</v>
      </c>
      <c r="D17" s="31">
        <v>0</v>
      </c>
      <c r="G17" s="29" t="s">
        <v>45</v>
      </c>
      <c r="H17" s="31">
        <f>1/26*100</f>
        <v>3.8461538461538463</v>
      </c>
      <c r="I17" s="31">
        <v>0</v>
      </c>
      <c r="J17" s="31">
        <v>0</v>
      </c>
      <c r="M17" s="29" t="s">
        <v>45</v>
      </c>
      <c r="N17" s="31">
        <v>41.666666666666671</v>
      </c>
      <c r="O17" s="31">
        <v>50</v>
      </c>
      <c r="P17" s="40"/>
    </row>
    <row r="18" spans="1:28" x14ac:dyDescent="0.2">
      <c r="A18" s="29" t="s">
        <v>46</v>
      </c>
      <c r="B18" s="31">
        <v>0</v>
      </c>
      <c r="C18" s="31">
        <v>0</v>
      </c>
      <c r="D18" s="31">
        <v>0</v>
      </c>
      <c r="G18" s="29" t="s">
        <v>46</v>
      </c>
      <c r="H18" s="31">
        <v>0</v>
      </c>
      <c r="I18" s="31">
        <v>0</v>
      </c>
      <c r="J18" s="31">
        <v>0</v>
      </c>
      <c r="M18" s="29" t="s">
        <v>46</v>
      </c>
      <c r="N18" s="31">
        <v>11.111111111111111</v>
      </c>
      <c r="O18" s="31">
        <v>0</v>
      </c>
      <c r="P18" s="40"/>
    </row>
    <row r="19" spans="1:28" x14ac:dyDescent="0.2">
      <c r="A19" s="33" t="s">
        <v>47</v>
      </c>
      <c r="B19" s="34">
        <v>0</v>
      </c>
      <c r="C19" s="34">
        <v>0</v>
      </c>
      <c r="D19" s="34">
        <v>0</v>
      </c>
      <c r="G19" s="33" t="s">
        <v>47</v>
      </c>
      <c r="H19" s="34">
        <v>0</v>
      </c>
      <c r="I19" s="34">
        <v>0</v>
      </c>
      <c r="J19" s="34">
        <v>0</v>
      </c>
      <c r="M19" s="29" t="s">
        <v>47</v>
      </c>
      <c r="N19" s="31">
        <v>41.666666666666671</v>
      </c>
      <c r="O19" s="31">
        <v>36.666666666666664</v>
      </c>
      <c r="P19" s="40"/>
    </row>
    <row r="20" spans="1:28" x14ac:dyDescent="0.2">
      <c r="A20" s="29" t="s">
        <v>58</v>
      </c>
      <c r="B20" s="35">
        <v>0</v>
      </c>
      <c r="C20" s="36">
        <v>0</v>
      </c>
      <c r="D20" s="35">
        <v>0</v>
      </c>
      <c r="E20" s="13"/>
      <c r="F20" s="13"/>
      <c r="G20" s="29" t="s">
        <v>58</v>
      </c>
      <c r="H20" s="35">
        <v>0</v>
      </c>
      <c r="I20" s="35">
        <v>0</v>
      </c>
      <c r="J20" s="35">
        <v>0</v>
      </c>
      <c r="M20" s="29" t="s">
        <v>58</v>
      </c>
      <c r="N20" s="35">
        <v>0</v>
      </c>
      <c r="O20" s="35">
        <v>0</v>
      </c>
      <c r="P20" s="37"/>
    </row>
    <row r="24" spans="1:28" x14ac:dyDescent="0.2">
      <c r="T24" s="23"/>
      <c r="U24" s="23"/>
      <c r="V24" s="23"/>
      <c r="W24" s="23"/>
      <c r="X24" s="23"/>
    </row>
    <row r="25" spans="1:28" x14ac:dyDescent="0.2">
      <c r="G25" s="20" t="s">
        <v>57</v>
      </c>
      <c r="H25" s="21"/>
      <c r="I25" s="21"/>
      <c r="J25" s="21"/>
      <c r="M25" s="20" t="s">
        <v>65</v>
      </c>
      <c r="N25" s="21"/>
      <c r="O25" s="21"/>
      <c r="P25" s="21"/>
      <c r="T25" s="23"/>
      <c r="U25" s="23"/>
      <c r="V25" s="23"/>
      <c r="W25" s="23"/>
      <c r="X25" s="23"/>
    </row>
    <row r="26" spans="1:28" x14ac:dyDescent="0.2">
      <c r="G26" s="27" t="s">
        <v>52</v>
      </c>
      <c r="H26" s="28" t="s">
        <v>59</v>
      </c>
      <c r="I26" s="28" t="s">
        <v>60</v>
      </c>
      <c r="J26" s="28" t="s">
        <v>61</v>
      </c>
      <c r="M26" s="27" t="s">
        <v>52</v>
      </c>
      <c r="N26" s="28" t="s">
        <v>59</v>
      </c>
      <c r="O26" s="28" t="s">
        <v>60</v>
      </c>
      <c r="P26" s="28" t="s">
        <v>61</v>
      </c>
      <c r="T26" s="24"/>
      <c r="U26" s="25"/>
      <c r="V26" s="25"/>
      <c r="W26" s="23"/>
      <c r="X26" s="23"/>
      <c r="Y26" s="24"/>
      <c r="Z26" s="25"/>
      <c r="AA26" s="25"/>
      <c r="AB26" s="23"/>
    </row>
    <row r="27" spans="1:28" x14ac:dyDescent="0.2">
      <c r="G27" s="29" t="s">
        <v>42</v>
      </c>
      <c r="H27" s="27">
        <f>6</f>
        <v>6</v>
      </c>
      <c r="I27" s="27">
        <f>9</f>
        <v>9</v>
      </c>
      <c r="J27" s="27">
        <f>7</f>
        <v>7</v>
      </c>
      <c r="K27" s="25"/>
      <c r="L27" s="25"/>
      <c r="M27" s="29" t="s">
        <v>42</v>
      </c>
      <c r="N27" s="31">
        <v>0</v>
      </c>
      <c r="O27" s="31">
        <v>0</v>
      </c>
      <c r="P27" s="12">
        <v>0</v>
      </c>
      <c r="T27" s="24"/>
      <c r="U27" s="25"/>
      <c r="V27" s="25"/>
      <c r="W27" s="25"/>
      <c r="X27" s="23"/>
      <c r="Y27" s="24"/>
      <c r="Z27" s="25"/>
      <c r="AA27" s="25"/>
      <c r="AB27" s="25"/>
    </row>
    <row r="28" spans="1:28" x14ac:dyDescent="0.2">
      <c r="G28" s="29" t="s">
        <v>43</v>
      </c>
      <c r="H28" s="27">
        <f>5</f>
        <v>5</v>
      </c>
      <c r="I28" s="27">
        <f>4</f>
        <v>4</v>
      </c>
      <c r="J28" s="27">
        <f>7</f>
        <v>7</v>
      </c>
      <c r="K28" s="25"/>
      <c r="L28" s="25"/>
      <c r="M28" s="29" t="s">
        <v>43</v>
      </c>
      <c r="N28" s="31">
        <v>0</v>
      </c>
      <c r="O28" s="31">
        <v>0</v>
      </c>
      <c r="P28" s="12">
        <v>0</v>
      </c>
      <c r="T28" s="22"/>
      <c r="U28" s="26"/>
      <c r="V28" s="26"/>
      <c r="W28" s="23"/>
      <c r="X28" s="23"/>
      <c r="Y28" s="22"/>
      <c r="Z28" s="26"/>
      <c r="AA28" s="26"/>
      <c r="AB28" s="23"/>
    </row>
    <row r="29" spans="1:28" x14ac:dyDescent="0.2">
      <c r="G29" s="29" t="s">
        <v>44</v>
      </c>
      <c r="H29" s="27">
        <f>1</f>
        <v>1</v>
      </c>
      <c r="I29" s="27">
        <v>0</v>
      </c>
      <c r="J29" s="27">
        <f>1</f>
        <v>1</v>
      </c>
      <c r="K29" s="26"/>
      <c r="L29" s="26"/>
      <c r="M29" s="29" t="s">
        <v>44</v>
      </c>
      <c r="N29" s="31">
        <v>0</v>
      </c>
      <c r="O29" s="31">
        <v>1</v>
      </c>
      <c r="P29" s="12">
        <v>2</v>
      </c>
      <c r="T29" s="22"/>
      <c r="U29" s="26"/>
      <c r="V29" s="26"/>
      <c r="W29" s="23"/>
      <c r="X29" s="23"/>
      <c r="Y29" s="22"/>
      <c r="Z29" s="26"/>
      <c r="AA29" s="26"/>
      <c r="AB29" s="23"/>
    </row>
    <row r="30" spans="1:28" x14ac:dyDescent="0.2">
      <c r="G30" s="29" t="s">
        <v>45</v>
      </c>
      <c r="H30" s="27">
        <f>7</f>
        <v>7</v>
      </c>
      <c r="I30" s="27">
        <f>3</f>
        <v>3</v>
      </c>
      <c r="J30" s="27">
        <f>4</f>
        <v>4</v>
      </c>
      <c r="K30" s="26"/>
      <c r="L30" s="26"/>
      <c r="M30" s="29" t="s">
        <v>45</v>
      </c>
      <c r="N30" s="31">
        <v>7</v>
      </c>
      <c r="O30" s="31">
        <v>6</v>
      </c>
      <c r="P30" s="12">
        <v>8</v>
      </c>
      <c r="T30" s="22"/>
      <c r="U30" s="26"/>
      <c r="V30" s="26"/>
      <c r="W30" s="23"/>
      <c r="X30" s="23"/>
      <c r="Y30" s="22"/>
      <c r="Z30" s="26"/>
      <c r="AA30" s="26"/>
      <c r="AB30" s="23"/>
    </row>
    <row r="31" spans="1:28" x14ac:dyDescent="0.2">
      <c r="G31" s="29" t="s">
        <v>46</v>
      </c>
      <c r="H31" s="27">
        <v>0</v>
      </c>
      <c r="I31" s="27">
        <f>1</f>
        <v>1</v>
      </c>
      <c r="J31" s="27">
        <v>0</v>
      </c>
      <c r="K31" s="26"/>
      <c r="L31" s="26"/>
      <c r="M31" s="29" t="s">
        <v>46</v>
      </c>
      <c r="N31" s="31">
        <v>8</v>
      </c>
      <c r="O31" s="31">
        <v>4</v>
      </c>
      <c r="P31" s="12">
        <v>0</v>
      </c>
      <c r="Q31" s="25"/>
      <c r="R31" s="25"/>
      <c r="S31" s="23"/>
      <c r="T31" s="22"/>
      <c r="U31" s="26"/>
      <c r="V31" s="26"/>
      <c r="W31" s="23"/>
      <c r="X31" s="23"/>
      <c r="Y31" s="22"/>
      <c r="Z31" s="26"/>
      <c r="AA31" s="26"/>
      <c r="AB31" s="23"/>
    </row>
    <row r="32" spans="1:28" x14ac:dyDescent="0.2">
      <c r="G32" s="29" t="s">
        <v>47</v>
      </c>
      <c r="H32" s="27">
        <v>0</v>
      </c>
      <c r="I32" s="27">
        <v>0</v>
      </c>
      <c r="J32" s="27">
        <v>0</v>
      </c>
      <c r="K32" s="26"/>
      <c r="L32" s="26"/>
      <c r="M32" s="29" t="s">
        <v>47</v>
      </c>
      <c r="N32" s="31">
        <v>5</v>
      </c>
      <c r="O32" s="31">
        <v>9</v>
      </c>
      <c r="P32" s="12">
        <v>10</v>
      </c>
      <c r="Q32" s="25"/>
      <c r="R32" s="24"/>
      <c r="S32" s="25"/>
      <c r="T32" s="22"/>
      <c r="U32" s="26"/>
      <c r="V32" s="26"/>
      <c r="W32" s="23"/>
      <c r="X32" s="23"/>
      <c r="Y32" s="22"/>
      <c r="Z32" s="26"/>
      <c r="AA32" s="26"/>
      <c r="AB32" s="23"/>
    </row>
    <row r="33" spans="7:28" x14ac:dyDescent="0.2">
      <c r="G33" s="29" t="s">
        <v>58</v>
      </c>
      <c r="H33" s="27">
        <f>1</f>
        <v>1</v>
      </c>
      <c r="I33" s="27">
        <f>3</f>
        <v>3</v>
      </c>
      <c r="J33" s="27">
        <f>1</f>
        <v>1</v>
      </c>
      <c r="K33" s="26"/>
      <c r="L33" s="26"/>
      <c r="M33" s="29" t="s">
        <v>58</v>
      </c>
      <c r="N33" s="31">
        <v>0</v>
      </c>
      <c r="O33" s="12">
        <v>0</v>
      </c>
      <c r="P33" s="12">
        <v>0</v>
      </c>
      <c r="Q33" s="26"/>
      <c r="R33" s="24"/>
      <c r="S33" s="25"/>
      <c r="T33" s="22"/>
      <c r="U33" s="26"/>
      <c r="V33" s="26"/>
      <c r="W33" s="23"/>
      <c r="X33" s="23"/>
      <c r="Y33" s="22"/>
      <c r="Z33" s="26"/>
      <c r="AA33" s="26"/>
      <c r="AB33" s="23"/>
    </row>
    <row r="34" spans="7:28" x14ac:dyDescent="0.2">
      <c r="G34" s="30" t="s">
        <v>48</v>
      </c>
      <c r="H34" s="27">
        <f>SUM(H27:H33)</f>
        <v>20</v>
      </c>
      <c r="I34" s="27">
        <f>SUM(I27:I33)</f>
        <v>20</v>
      </c>
      <c r="J34" s="27">
        <f>SUM(J27:J33)</f>
        <v>20</v>
      </c>
      <c r="K34" s="26"/>
      <c r="L34" s="26"/>
      <c r="M34" s="30" t="s">
        <v>48</v>
      </c>
      <c r="N34" s="27">
        <f>SUM(N27:N33)</f>
        <v>20</v>
      </c>
      <c r="O34" s="27">
        <f>SUM(O27:O33)</f>
        <v>20</v>
      </c>
      <c r="P34" s="27">
        <f>SUM(P27:P33)</f>
        <v>20</v>
      </c>
      <c r="Q34" s="26"/>
      <c r="R34" s="22"/>
      <c r="S34" s="26"/>
      <c r="T34" s="23"/>
      <c r="U34" s="26"/>
      <c r="V34" s="23"/>
      <c r="W34" s="23"/>
      <c r="X34" s="23"/>
      <c r="Y34" s="23"/>
      <c r="Z34" s="26"/>
      <c r="AA34" s="23"/>
      <c r="AB34" s="23"/>
    </row>
    <row r="35" spans="7:28" x14ac:dyDescent="0.2">
      <c r="I35" s="22"/>
      <c r="J35" s="26"/>
      <c r="P35" s="22"/>
      <c r="Q35" s="26"/>
      <c r="R35" s="22"/>
      <c r="S35" s="26"/>
      <c r="T35" s="26"/>
      <c r="U35" s="26"/>
      <c r="V35" s="22"/>
      <c r="W35" s="26"/>
      <c r="X35" s="26"/>
      <c r="Y35" s="23"/>
    </row>
    <row r="36" spans="7:28" x14ac:dyDescent="0.2">
      <c r="I36" s="22"/>
      <c r="J36" s="26"/>
      <c r="P36" s="22"/>
      <c r="Q36" s="26"/>
      <c r="R36" s="22"/>
      <c r="S36" s="26"/>
      <c r="T36" s="26"/>
      <c r="U36" s="26"/>
      <c r="V36" s="22"/>
      <c r="W36" s="26"/>
      <c r="X36" s="26"/>
      <c r="Y36" s="23"/>
    </row>
    <row r="37" spans="7:28" x14ac:dyDescent="0.2">
      <c r="G37" s="20" t="s">
        <v>62</v>
      </c>
      <c r="H37" s="21"/>
      <c r="I37" s="21"/>
      <c r="M37" s="20" t="s">
        <v>62</v>
      </c>
      <c r="N37" s="21"/>
      <c r="O37" s="21"/>
      <c r="Q37" s="26"/>
      <c r="R37" s="22"/>
      <c r="S37" s="26"/>
      <c r="T37" s="26"/>
      <c r="U37" s="26"/>
      <c r="V37" s="22"/>
      <c r="W37" s="26"/>
      <c r="X37" s="26"/>
      <c r="Y37" s="23"/>
    </row>
    <row r="38" spans="7:28" x14ac:dyDescent="0.2">
      <c r="G38" s="27" t="s">
        <v>52</v>
      </c>
      <c r="H38" s="28" t="s">
        <v>54</v>
      </c>
      <c r="I38" s="28" t="s">
        <v>55</v>
      </c>
      <c r="J38" s="28" t="s">
        <v>56</v>
      </c>
      <c r="M38" s="27" t="s">
        <v>52</v>
      </c>
      <c r="N38" s="28" t="s">
        <v>59</v>
      </c>
      <c r="O38" s="28" t="s">
        <v>60</v>
      </c>
      <c r="P38" s="28" t="s">
        <v>61</v>
      </c>
      <c r="Q38" s="26"/>
      <c r="R38" s="22"/>
      <c r="S38" s="26"/>
      <c r="T38" s="26"/>
      <c r="U38" s="26"/>
      <c r="V38" s="22"/>
      <c r="W38" s="26"/>
      <c r="X38" s="26"/>
      <c r="Y38" s="23"/>
    </row>
    <row r="39" spans="7:28" x14ac:dyDescent="0.2">
      <c r="G39" s="29" t="s">
        <v>42</v>
      </c>
      <c r="H39" s="31">
        <f>6/20*100</f>
        <v>30</v>
      </c>
      <c r="I39" s="31">
        <f>9/20*100</f>
        <v>45</v>
      </c>
      <c r="J39" s="12">
        <f>7/20*100</f>
        <v>35</v>
      </c>
      <c r="M39" s="29" t="s">
        <v>42</v>
      </c>
      <c r="N39" s="31">
        <v>0</v>
      </c>
      <c r="O39" s="31">
        <v>0</v>
      </c>
      <c r="P39" s="12">
        <v>0</v>
      </c>
      <c r="Q39" s="23"/>
      <c r="R39" s="22"/>
      <c r="S39" s="26"/>
      <c r="T39" s="26"/>
      <c r="U39" s="26"/>
      <c r="V39" s="22"/>
      <c r="W39" s="26"/>
      <c r="X39" s="26"/>
      <c r="Y39" s="23"/>
    </row>
    <row r="40" spans="7:28" x14ac:dyDescent="0.2">
      <c r="G40" s="29" t="s">
        <v>43</v>
      </c>
      <c r="H40" s="31">
        <f>5/20*100</f>
        <v>25</v>
      </c>
      <c r="I40" s="31">
        <f>4/20*100</f>
        <v>20</v>
      </c>
      <c r="J40" s="12">
        <f>7/20*100</f>
        <v>35</v>
      </c>
      <c r="M40" s="29" t="s">
        <v>43</v>
      </c>
      <c r="N40" s="31">
        <v>0</v>
      </c>
      <c r="O40" s="31">
        <v>0</v>
      </c>
      <c r="P40" s="12">
        <v>0</v>
      </c>
      <c r="R40" s="23"/>
      <c r="S40" s="23"/>
      <c r="T40" s="23"/>
      <c r="U40" s="23"/>
      <c r="V40" s="23"/>
      <c r="W40" s="23"/>
      <c r="X40" s="23"/>
      <c r="Y40" s="23"/>
    </row>
    <row r="41" spans="7:28" x14ac:dyDescent="0.2">
      <c r="G41" s="29" t="s">
        <v>44</v>
      </c>
      <c r="H41" s="31">
        <f>1/20*100</f>
        <v>5</v>
      </c>
      <c r="I41" s="31">
        <v>0</v>
      </c>
      <c r="J41" s="12">
        <f>1/20*100</f>
        <v>5</v>
      </c>
      <c r="M41" s="29" t="s">
        <v>44</v>
      </c>
      <c r="N41" s="31">
        <v>0</v>
      </c>
      <c r="O41" s="31">
        <v>5</v>
      </c>
      <c r="P41" s="12">
        <v>10</v>
      </c>
    </row>
    <row r="42" spans="7:28" x14ac:dyDescent="0.2">
      <c r="G42" s="29" t="s">
        <v>45</v>
      </c>
      <c r="H42" s="31">
        <f>7/20*100</f>
        <v>35</v>
      </c>
      <c r="I42" s="31">
        <f>3/20*100</f>
        <v>15</v>
      </c>
      <c r="J42" s="12">
        <f>4/20*100</f>
        <v>20</v>
      </c>
      <c r="M42" s="29" t="s">
        <v>45</v>
      </c>
      <c r="N42" s="31">
        <v>35</v>
      </c>
      <c r="O42" s="31">
        <v>30</v>
      </c>
      <c r="P42" s="12">
        <v>40</v>
      </c>
    </row>
    <row r="43" spans="7:28" x14ac:dyDescent="0.2">
      <c r="G43" s="29" t="s">
        <v>46</v>
      </c>
      <c r="H43" s="31">
        <v>0</v>
      </c>
      <c r="I43" s="31">
        <f>1/20*100</f>
        <v>5</v>
      </c>
      <c r="J43" s="12">
        <v>0</v>
      </c>
      <c r="M43" s="29" t="s">
        <v>46</v>
      </c>
      <c r="N43" s="31">
        <v>40</v>
      </c>
      <c r="O43" s="31">
        <v>20</v>
      </c>
      <c r="P43" s="12">
        <v>0</v>
      </c>
    </row>
    <row r="44" spans="7:28" x14ac:dyDescent="0.2">
      <c r="G44" s="29" t="s">
        <v>47</v>
      </c>
      <c r="H44" s="31">
        <v>0</v>
      </c>
      <c r="I44" s="31">
        <v>0</v>
      </c>
      <c r="J44" s="12">
        <v>0</v>
      </c>
      <c r="M44" s="29" t="s">
        <v>47</v>
      </c>
      <c r="N44" s="31">
        <v>25</v>
      </c>
      <c r="O44" s="31">
        <v>45</v>
      </c>
      <c r="P44" s="12">
        <v>50</v>
      </c>
    </row>
    <row r="45" spans="7:28" x14ac:dyDescent="0.2">
      <c r="G45" s="29" t="s">
        <v>58</v>
      </c>
      <c r="H45" s="12">
        <f>1/20*100</f>
        <v>5</v>
      </c>
      <c r="I45" s="12">
        <f>3/20*100</f>
        <v>15</v>
      </c>
      <c r="J45" s="12">
        <f>1/20*100</f>
        <v>5</v>
      </c>
      <c r="M45" s="29" t="s">
        <v>58</v>
      </c>
      <c r="N45" s="31">
        <v>0</v>
      </c>
      <c r="O45" s="12">
        <v>0</v>
      </c>
      <c r="P45" s="1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F3D9-776C-CD4F-BEC6-CD734A25DDFE}">
  <dimension ref="A2:AB35"/>
  <sheetViews>
    <sheetView workbookViewId="0">
      <selection activeCell="G4" sqref="G4:Q14"/>
    </sheetView>
  </sheetViews>
  <sheetFormatPr baseColWidth="10" defaultRowHeight="16" x14ac:dyDescent="0.2"/>
  <cols>
    <col min="7" max="7" width="9.1640625" customWidth="1"/>
    <col min="8" max="8" width="13.33203125" customWidth="1"/>
    <col min="10" max="10" width="12.1640625" customWidth="1"/>
    <col min="17" max="17" width="12.5" customWidth="1"/>
    <col min="21" max="21" width="12.1640625" customWidth="1"/>
    <col min="22" max="22" width="11.1640625" customWidth="1"/>
  </cols>
  <sheetData>
    <row r="2" spans="1:28" x14ac:dyDescent="0.2">
      <c r="B2" t="s">
        <v>71</v>
      </c>
    </row>
    <row r="4" spans="1:28" x14ac:dyDescent="0.2">
      <c r="A4" s="20" t="s">
        <v>76</v>
      </c>
      <c r="G4" s="20" t="s">
        <v>77</v>
      </c>
      <c r="N4" s="20" t="s">
        <v>78</v>
      </c>
      <c r="T4" s="20" t="s">
        <v>79</v>
      </c>
      <c r="Y4" s="20" t="s">
        <v>78</v>
      </c>
    </row>
    <row r="5" spans="1:28" x14ac:dyDescent="0.2">
      <c r="A5" s="12"/>
      <c r="B5" s="28" t="s">
        <v>39</v>
      </c>
      <c r="C5" s="28" t="s">
        <v>40</v>
      </c>
      <c r="D5" s="28" t="s">
        <v>41</v>
      </c>
      <c r="G5" s="12"/>
      <c r="H5" s="28" t="s">
        <v>39</v>
      </c>
      <c r="I5" s="28" t="s">
        <v>40</v>
      </c>
      <c r="J5" s="28" t="s">
        <v>41</v>
      </c>
      <c r="N5" s="12"/>
      <c r="O5" s="28" t="s">
        <v>80</v>
      </c>
      <c r="P5" s="28" t="s">
        <v>81</v>
      </c>
      <c r="Q5" s="28" t="s">
        <v>82</v>
      </c>
      <c r="T5" s="12"/>
      <c r="U5" s="28" t="s">
        <v>39</v>
      </c>
      <c r="V5" s="28" t="s">
        <v>40</v>
      </c>
      <c r="W5" s="38"/>
      <c r="Y5" s="12"/>
      <c r="Z5" s="28" t="s">
        <v>80</v>
      </c>
      <c r="AA5" s="28" t="s">
        <v>81</v>
      </c>
      <c r="AB5" s="28" t="s">
        <v>82</v>
      </c>
    </row>
    <row r="6" spans="1:28" x14ac:dyDescent="0.2">
      <c r="A6" s="12" t="s">
        <v>66</v>
      </c>
      <c r="B6" s="12">
        <v>28</v>
      </c>
      <c r="C6" s="12">
        <v>23</v>
      </c>
      <c r="D6" s="12">
        <v>18</v>
      </c>
      <c r="G6" s="12" t="s">
        <v>66</v>
      </c>
      <c r="H6" s="12">
        <v>23</v>
      </c>
      <c r="I6" s="12">
        <v>17</v>
      </c>
      <c r="J6" s="12">
        <v>19</v>
      </c>
      <c r="N6" s="12" t="s">
        <v>66</v>
      </c>
      <c r="O6" s="12">
        <v>7</v>
      </c>
      <c r="P6" s="12">
        <v>10</v>
      </c>
      <c r="Q6" s="12">
        <v>8</v>
      </c>
      <c r="T6" s="12" t="s">
        <v>66</v>
      </c>
      <c r="U6" s="12">
        <v>21</v>
      </c>
      <c r="V6" s="12">
        <v>15</v>
      </c>
      <c r="W6" s="13"/>
      <c r="Y6" s="12" t="s">
        <v>66</v>
      </c>
      <c r="Z6" s="12">
        <v>13</v>
      </c>
      <c r="AA6" s="12">
        <v>14</v>
      </c>
      <c r="AB6" s="12">
        <v>12</v>
      </c>
    </row>
    <row r="7" spans="1:28" x14ac:dyDescent="0.2">
      <c r="A7" s="12" t="s">
        <v>69</v>
      </c>
      <c r="B7" s="12">
        <v>2</v>
      </c>
      <c r="C7" s="12">
        <v>0</v>
      </c>
      <c r="D7" s="12">
        <v>2</v>
      </c>
      <c r="G7" s="12" t="s">
        <v>69</v>
      </c>
      <c r="H7" s="12">
        <v>4</v>
      </c>
      <c r="I7" s="12">
        <v>3</v>
      </c>
      <c r="J7" s="12">
        <v>1</v>
      </c>
      <c r="N7" s="12" t="s">
        <v>69</v>
      </c>
      <c r="O7" s="12">
        <v>13</v>
      </c>
      <c r="P7" s="12">
        <v>10</v>
      </c>
      <c r="Q7" s="12">
        <v>12</v>
      </c>
      <c r="T7" s="12" t="s">
        <v>69</v>
      </c>
      <c r="U7" s="12">
        <v>15</v>
      </c>
      <c r="V7" s="12">
        <v>15</v>
      </c>
      <c r="W7" s="13"/>
      <c r="Y7" s="12" t="s">
        <v>69</v>
      </c>
      <c r="Z7" s="12">
        <v>7</v>
      </c>
      <c r="AA7" s="12">
        <v>6</v>
      </c>
      <c r="AB7" s="12">
        <v>8</v>
      </c>
    </row>
    <row r="8" spans="1:28" x14ac:dyDescent="0.2">
      <c r="A8" s="30" t="s">
        <v>75</v>
      </c>
      <c r="B8" s="12">
        <v>30</v>
      </c>
      <c r="C8" s="12">
        <v>23</v>
      </c>
      <c r="D8" s="12">
        <v>20</v>
      </c>
      <c r="G8" s="30" t="s">
        <v>75</v>
      </c>
      <c r="H8" s="12">
        <v>27</v>
      </c>
      <c r="I8" s="12">
        <v>20</v>
      </c>
      <c r="J8" s="12">
        <v>20</v>
      </c>
      <c r="N8" s="30" t="s">
        <v>75</v>
      </c>
      <c r="O8" s="12">
        <v>20</v>
      </c>
      <c r="P8" s="12">
        <v>20</v>
      </c>
      <c r="Q8" s="12">
        <v>20</v>
      </c>
      <c r="T8" s="30" t="s">
        <v>75</v>
      </c>
      <c r="U8" s="12">
        <v>36</v>
      </c>
      <c r="V8" s="12">
        <v>30</v>
      </c>
      <c r="W8" s="13"/>
      <c r="Y8" s="30" t="s">
        <v>75</v>
      </c>
      <c r="Z8" s="12">
        <v>20</v>
      </c>
      <c r="AA8" s="12">
        <v>20</v>
      </c>
      <c r="AB8" s="12">
        <v>20</v>
      </c>
    </row>
    <row r="11" spans="1:28" x14ac:dyDescent="0.2">
      <c r="A11" s="20" t="s">
        <v>68</v>
      </c>
      <c r="G11" s="20" t="s">
        <v>70</v>
      </c>
      <c r="N11" s="20" t="s">
        <v>72</v>
      </c>
      <c r="T11" s="20" t="s">
        <v>73</v>
      </c>
      <c r="Y11" s="20" t="s">
        <v>74</v>
      </c>
    </row>
    <row r="12" spans="1:28" x14ac:dyDescent="0.2">
      <c r="A12" s="12"/>
      <c r="B12" s="28" t="s">
        <v>39</v>
      </c>
      <c r="C12" s="28" t="s">
        <v>40</v>
      </c>
      <c r="D12" s="28" t="s">
        <v>41</v>
      </c>
      <c r="G12" s="12"/>
      <c r="H12" s="28" t="s">
        <v>39</v>
      </c>
      <c r="I12" s="28" t="s">
        <v>40</v>
      </c>
      <c r="J12" s="28" t="s">
        <v>41</v>
      </c>
      <c r="N12" s="12"/>
      <c r="O12" s="28" t="s">
        <v>80</v>
      </c>
      <c r="P12" s="28" t="s">
        <v>81</v>
      </c>
      <c r="Q12" s="28" t="s">
        <v>82</v>
      </c>
      <c r="T12" s="12"/>
      <c r="U12" s="28" t="s">
        <v>39</v>
      </c>
      <c r="V12" s="28" t="s">
        <v>40</v>
      </c>
      <c r="Y12" s="12"/>
      <c r="Z12" s="28" t="s">
        <v>80</v>
      </c>
      <c r="AA12" s="28" t="s">
        <v>81</v>
      </c>
      <c r="AB12" s="28" t="s">
        <v>82</v>
      </c>
    </row>
    <row r="13" spans="1:28" x14ac:dyDescent="0.2">
      <c r="A13" s="12" t="s">
        <v>66</v>
      </c>
      <c r="B13" s="12">
        <v>93.333333333333329</v>
      </c>
      <c r="C13" s="12">
        <v>100</v>
      </c>
      <c r="D13" s="12">
        <v>90</v>
      </c>
      <c r="G13" s="12" t="s">
        <v>66</v>
      </c>
      <c r="H13" s="12">
        <v>88.461538461538453</v>
      </c>
      <c r="I13" s="12">
        <v>85</v>
      </c>
      <c r="J13" s="12">
        <v>95</v>
      </c>
      <c r="N13" s="12" t="s">
        <v>66</v>
      </c>
      <c r="O13" s="12">
        <v>35</v>
      </c>
      <c r="P13" s="12">
        <v>50</v>
      </c>
      <c r="Q13" s="12">
        <v>40</v>
      </c>
      <c r="T13" s="12" t="s">
        <v>66</v>
      </c>
      <c r="U13" s="12">
        <v>58.333333333333336</v>
      </c>
      <c r="V13" s="12">
        <v>50</v>
      </c>
      <c r="Y13" s="12" t="s">
        <v>66</v>
      </c>
      <c r="Z13" s="12">
        <v>65</v>
      </c>
      <c r="AA13" s="12">
        <v>70</v>
      </c>
      <c r="AB13" s="12">
        <v>60</v>
      </c>
    </row>
    <row r="14" spans="1:28" x14ac:dyDescent="0.2">
      <c r="A14" s="12" t="s">
        <v>69</v>
      </c>
      <c r="B14" s="12">
        <v>6.666666666666667</v>
      </c>
      <c r="C14" s="12">
        <v>0</v>
      </c>
      <c r="D14" s="12">
        <v>10</v>
      </c>
      <c r="G14" s="12" t="s">
        <v>69</v>
      </c>
      <c r="H14" s="12">
        <v>15.384615384615385</v>
      </c>
      <c r="I14" s="12">
        <v>15</v>
      </c>
      <c r="J14" s="12">
        <v>5</v>
      </c>
      <c r="N14" s="12" t="s">
        <v>67</v>
      </c>
      <c r="O14" s="12">
        <v>65</v>
      </c>
      <c r="P14" s="12">
        <v>50</v>
      </c>
      <c r="Q14" s="12">
        <v>60</v>
      </c>
      <c r="T14" s="12" t="s">
        <v>67</v>
      </c>
      <c r="U14" s="12">
        <v>41.666666666666671</v>
      </c>
      <c r="V14" s="12">
        <v>50</v>
      </c>
      <c r="Y14" s="12" t="s">
        <v>67</v>
      </c>
      <c r="Z14" s="12">
        <v>35</v>
      </c>
      <c r="AA14" s="12">
        <v>30</v>
      </c>
      <c r="AB14" s="12">
        <v>40</v>
      </c>
    </row>
    <row r="23" spans="2:7" x14ac:dyDescent="0.2">
      <c r="B23" s="39"/>
      <c r="C23" s="38"/>
      <c r="D23" s="38"/>
      <c r="E23" s="38"/>
    </row>
    <row r="24" spans="2:7" x14ac:dyDescent="0.2">
      <c r="B24" s="39"/>
      <c r="C24" s="38"/>
      <c r="D24" s="20"/>
      <c r="E24" s="21"/>
      <c r="F24" s="21"/>
      <c r="G24" s="21"/>
    </row>
    <row r="25" spans="2:7" x14ac:dyDescent="0.2">
      <c r="B25" s="41"/>
      <c r="C25" s="39"/>
      <c r="D25" s="20"/>
      <c r="E25" s="21"/>
      <c r="F25" s="21"/>
      <c r="G25" s="21"/>
    </row>
    <row r="26" spans="2:7" x14ac:dyDescent="0.2">
      <c r="B26" s="41"/>
      <c r="C26" s="39"/>
      <c r="D26" s="39"/>
      <c r="E26" s="38"/>
      <c r="F26" s="38"/>
      <c r="G26" s="38"/>
    </row>
    <row r="27" spans="2:7" x14ac:dyDescent="0.2">
      <c r="B27" s="41"/>
      <c r="C27" s="39"/>
      <c r="D27" s="41"/>
      <c r="E27" s="40"/>
      <c r="F27" s="40"/>
      <c r="G27" s="13"/>
    </row>
    <row r="28" spans="2:7" x14ac:dyDescent="0.2">
      <c r="B28" s="41"/>
      <c r="C28" s="39"/>
      <c r="D28" s="41"/>
      <c r="E28" s="40"/>
      <c r="F28" s="40"/>
      <c r="G28" s="13"/>
    </row>
    <row r="29" spans="2:7" x14ac:dyDescent="0.2">
      <c r="B29" s="41"/>
      <c r="C29" s="39"/>
      <c r="D29" s="41"/>
      <c r="E29" s="40"/>
      <c r="F29" s="40"/>
      <c r="G29" s="13"/>
    </row>
    <row r="30" spans="2:7" x14ac:dyDescent="0.2">
      <c r="B30" s="41"/>
      <c r="C30" s="39"/>
      <c r="D30" s="41"/>
      <c r="E30" s="40"/>
      <c r="F30" s="40"/>
      <c r="G30" s="13"/>
    </row>
    <row r="31" spans="2:7" x14ac:dyDescent="0.2">
      <c r="B31" s="41"/>
      <c r="C31" s="37"/>
      <c r="D31" s="41"/>
      <c r="E31" s="40"/>
      <c r="F31" s="40"/>
      <c r="G31" s="13"/>
    </row>
    <row r="32" spans="2:7" x14ac:dyDescent="0.2">
      <c r="B32" s="2"/>
      <c r="C32" s="39"/>
      <c r="D32" s="41"/>
      <c r="E32" s="40"/>
      <c r="F32" s="40"/>
      <c r="G32" s="13"/>
    </row>
    <row r="33" spans="4:7" x14ac:dyDescent="0.2">
      <c r="D33" s="41"/>
      <c r="E33" s="40"/>
      <c r="F33" s="13"/>
      <c r="G33" s="13"/>
    </row>
    <row r="34" spans="4:7" x14ac:dyDescent="0.2">
      <c r="D34" s="2"/>
      <c r="E34" s="39"/>
      <c r="F34" s="39"/>
      <c r="G34" s="39"/>
    </row>
    <row r="35" spans="4:7" x14ac:dyDescent="0.2">
      <c r="D35" s="13"/>
      <c r="E35" s="13"/>
      <c r="F35" s="13"/>
      <c r="G35" s="1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28242-B464-E048-8788-4476E8B84F0F}">
  <dimension ref="A1:J20"/>
  <sheetViews>
    <sheetView workbookViewId="0">
      <selection activeCell="H2" sqref="H2:J2"/>
    </sheetView>
  </sheetViews>
  <sheetFormatPr baseColWidth="10" defaultRowHeight="16" x14ac:dyDescent="0.2"/>
  <cols>
    <col min="1" max="1" width="16" customWidth="1"/>
    <col min="2" max="3" width="13" customWidth="1"/>
    <col min="4" max="4" width="13.5" customWidth="1"/>
    <col min="7" max="7" width="16" customWidth="1"/>
    <col min="8" max="9" width="12.83203125" customWidth="1"/>
    <col min="10" max="10" width="12.6640625" customWidth="1"/>
  </cols>
  <sheetData>
    <row r="1" spans="1:10" x14ac:dyDescent="0.2">
      <c r="A1" s="20" t="s">
        <v>49</v>
      </c>
      <c r="B1" s="21"/>
      <c r="C1" s="21"/>
      <c r="D1" s="21"/>
      <c r="G1" s="20" t="s">
        <v>84</v>
      </c>
      <c r="H1" s="21"/>
      <c r="I1" s="21"/>
      <c r="J1" s="21"/>
    </row>
    <row r="2" spans="1:10" x14ac:dyDescent="0.2">
      <c r="A2" s="27" t="s">
        <v>52</v>
      </c>
      <c r="B2" s="28" t="s">
        <v>39</v>
      </c>
      <c r="C2" s="28" t="s">
        <v>40</v>
      </c>
      <c r="D2" s="28" t="s">
        <v>41</v>
      </c>
      <c r="G2" s="27" t="s">
        <v>52</v>
      </c>
      <c r="H2" s="28" t="s">
        <v>85</v>
      </c>
      <c r="I2" s="28" t="s">
        <v>86</v>
      </c>
      <c r="J2" s="28" t="s">
        <v>87</v>
      </c>
    </row>
    <row r="3" spans="1:10" x14ac:dyDescent="0.2">
      <c r="A3" s="29" t="s">
        <v>42</v>
      </c>
      <c r="B3" s="27">
        <f>22</f>
        <v>22</v>
      </c>
      <c r="C3" s="27">
        <f>16</f>
        <v>16</v>
      </c>
      <c r="D3" s="27">
        <f>15</f>
        <v>15</v>
      </c>
      <c r="G3" s="29" t="s">
        <v>42</v>
      </c>
      <c r="H3" s="27">
        <v>8</v>
      </c>
      <c r="I3" s="27">
        <v>4</v>
      </c>
      <c r="J3" s="27">
        <v>1</v>
      </c>
    </row>
    <row r="4" spans="1:10" x14ac:dyDescent="0.2">
      <c r="A4" s="29" t="s">
        <v>43</v>
      </c>
      <c r="B4" s="27">
        <f>3</f>
        <v>3</v>
      </c>
      <c r="C4" s="27">
        <f>3</f>
        <v>3</v>
      </c>
      <c r="D4" s="27">
        <f>1</f>
        <v>1</v>
      </c>
      <c r="G4" s="29" t="s">
        <v>43</v>
      </c>
      <c r="H4" s="27">
        <v>19</v>
      </c>
      <c r="I4" s="27">
        <v>7</v>
      </c>
      <c r="J4" s="27">
        <v>5</v>
      </c>
    </row>
    <row r="5" spans="1:10" x14ac:dyDescent="0.2">
      <c r="A5" s="29" t="s">
        <v>44</v>
      </c>
      <c r="B5" s="27">
        <f>1</f>
        <v>1</v>
      </c>
      <c r="C5" s="27">
        <f>1</f>
        <v>1</v>
      </c>
      <c r="D5" s="27">
        <f>4</f>
        <v>4</v>
      </c>
      <c r="G5" s="29" t="s">
        <v>44</v>
      </c>
      <c r="H5" s="27">
        <v>6</v>
      </c>
      <c r="I5" s="27">
        <v>1</v>
      </c>
      <c r="J5" s="27">
        <v>1</v>
      </c>
    </row>
    <row r="6" spans="1:10" x14ac:dyDescent="0.2">
      <c r="A6" s="29" t="s">
        <v>45</v>
      </c>
      <c r="B6" s="27">
        <f>1</f>
        <v>1</v>
      </c>
      <c r="C6" s="27">
        <v>0</v>
      </c>
      <c r="D6" s="27">
        <v>0</v>
      </c>
      <c r="G6" s="29" t="s">
        <v>45</v>
      </c>
      <c r="H6" s="27">
        <v>0</v>
      </c>
      <c r="I6" s="27">
        <v>1</v>
      </c>
      <c r="J6" s="27">
        <v>1</v>
      </c>
    </row>
    <row r="7" spans="1:10" x14ac:dyDescent="0.2">
      <c r="A7" s="29" t="s">
        <v>46</v>
      </c>
      <c r="B7" s="27">
        <v>0</v>
      </c>
      <c r="C7" s="27">
        <v>0</v>
      </c>
      <c r="D7" s="27">
        <v>0</v>
      </c>
      <c r="G7" s="29" t="s">
        <v>46</v>
      </c>
      <c r="H7" s="27">
        <v>0</v>
      </c>
      <c r="I7" s="27">
        <v>0</v>
      </c>
      <c r="J7" s="27">
        <v>0</v>
      </c>
    </row>
    <row r="8" spans="1:10" x14ac:dyDescent="0.2">
      <c r="A8" s="29" t="s">
        <v>47</v>
      </c>
      <c r="B8" s="27">
        <v>0</v>
      </c>
      <c r="C8" s="27">
        <v>0</v>
      </c>
      <c r="D8" s="27">
        <v>0</v>
      </c>
      <c r="G8" s="29" t="s">
        <v>47</v>
      </c>
      <c r="H8" s="27">
        <v>0</v>
      </c>
      <c r="I8" s="27">
        <v>0</v>
      </c>
      <c r="J8" s="27">
        <v>0</v>
      </c>
    </row>
    <row r="9" spans="1:10" x14ac:dyDescent="0.2">
      <c r="A9" s="29" t="s">
        <v>58</v>
      </c>
      <c r="B9" s="32">
        <v>0</v>
      </c>
      <c r="C9" s="32">
        <v>0</v>
      </c>
      <c r="D9" s="32">
        <v>0</v>
      </c>
      <c r="G9" s="29" t="s">
        <v>58</v>
      </c>
      <c r="H9" s="32">
        <v>0</v>
      </c>
      <c r="I9" s="32">
        <v>0</v>
      </c>
      <c r="J9" s="32">
        <v>0</v>
      </c>
    </row>
    <row r="10" spans="1:10" x14ac:dyDescent="0.2">
      <c r="A10" s="30" t="s">
        <v>48</v>
      </c>
      <c r="B10" s="27">
        <f>SUM(B3:B8)</f>
        <v>27</v>
      </c>
      <c r="C10" s="27">
        <f>SUM(C3:C8)</f>
        <v>20</v>
      </c>
      <c r="D10" s="27">
        <f>SUM(D3:D8)</f>
        <v>20</v>
      </c>
      <c r="G10" s="30" t="s">
        <v>48</v>
      </c>
      <c r="H10" s="27">
        <f>SUM(H3:H9)</f>
        <v>33</v>
      </c>
      <c r="I10" s="27">
        <f>SUM(I3:I9)</f>
        <v>13</v>
      </c>
      <c r="J10" s="27">
        <f>SUM(J3:J9)</f>
        <v>8</v>
      </c>
    </row>
    <row r="11" spans="1:10" x14ac:dyDescent="0.2">
      <c r="A11" s="23"/>
      <c r="G11" s="23"/>
    </row>
    <row r="12" spans="1:10" x14ac:dyDescent="0.2">
      <c r="A12" s="20" t="s">
        <v>50</v>
      </c>
      <c r="B12" s="21"/>
      <c r="C12" s="21"/>
      <c r="D12" s="21"/>
      <c r="G12" s="20" t="s">
        <v>83</v>
      </c>
      <c r="H12" s="21"/>
      <c r="I12" s="21"/>
      <c r="J12" s="21"/>
    </row>
    <row r="13" spans="1:10" x14ac:dyDescent="0.2">
      <c r="A13" s="27" t="s">
        <v>52</v>
      </c>
      <c r="B13" s="28" t="s">
        <v>39</v>
      </c>
      <c r="C13" s="28" t="s">
        <v>40</v>
      </c>
      <c r="D13" s="28" t="s">
        <v>41</v>
      </c>
      <c r="G13" s="27" t="s">
        <v>52</v>
      </c>
      <c r="H13" s="28" t="s">
        <v>85</v>
      </c>
      <c r="I13" s="28" t="s">
        <v>86</v>
      </c>
      <c r="J13" s="28" t="s">
        <v>87</v>
      </c>
    </row>
    <row r="14" spans="1:10" x14ac:dyDescent="0.2">
      <c r="A14" s="29" t="s">
        <v>42</v>
      </c>
      <c r="B14" s="31">
        <f>22/26*100</f>
        <v>84.615384615384613</v>
      </c>
      <c r="C14" s="31">
        <f>16/20*100</f>
        <v>80</v>
      </c>
      <c r="D14" s="31">
        <f>15/20*100</f>
        <v>75</v>
      </c>
      <c r="G14" s="29" t="s">
        <v>42</v>
      </c>
      <c r="H14" s="31">
        <v>24.242424242424242</v>
      </c>
      <c r="I14" s="31">
        <v>30.76923076923077</v>
      </c>
      <c r="J14" s="31">
        <v>12.5</v>
      </c>
    </row>
    <row r="15" spans="1:10" x14ac:dyDescent="0.2">
      <c r="A15" s="29" t="s">
        <v>43</v>
      </c>
      <c r="B15" s="31">
        <f>3/26*100</f>
        <v>11.538461538461538</v>
      </c>
      <c r="C15" s="31">
        <f>3/20*100</f>
        <v>15</v>
      </c>
      <c r="D15" s="31">
        <f>1/20*100</f>
        <v>5</v>
      </c>
      <c r="G15" s="29" t="s">
        <v>43</v>
      </c>
      <c r="H15" s="31">
        <v>57.575757575757578</v>
      </c>
      <c r="I15" s="31">
        <v>53.846153846153847</v>
      </c>
      <c r="J15" s="31">
        <v>62.5</v>
      </c>
    </row>
    <row r="16" spans="1:10" x14ac:dyDescent="0.2">
      <c r="A16" s="29" t="s">
        <v>44</v>
      </c>
      <c r="B16" s="31">
        <f>1/26*100</f>
        <v>3.8461538461538463</v>
      </c>
      <c r="C16" s="31">
        <f>1/20*100</f>
        <v>5</v>
      </c>
      <c r="D16" s="31">
        <f>4/20*100</f>
        <v>20</v>
      </c>
      <c r="G16" s="29" t="s">
        <v>44</v>
      </c>
      <c r="H16" s="31">
        <v>18.181818181818183</v>
      </c>
      <c r="I16" s="31">
        <v>7.6923076923076925</v>
      </c>
      <c r="J16" s="31">
        <v>12.5</v>
      </c>
    </row>
    <row r="17" spans="1:10" x14ac:dyDescent="0.2">
      <c r="A17" s="29" t="s">
        <v>45</v>
      </c>
      <c r="B17" s="31">
        <f>1/26*100</f>
        <v>3.8461538461538463</v>
      </c>
      <c r="C17" s="31">
        <v>0</v>
      </c>
      <c r="D17" s="31">
        <v>0</v>
      </c>
      <c r="G17" s="29" t="s">
        <v>45</v>
      </c>
      <c r="H17" s="31">
        <v>0</v>
      </c>
      <c r="I17" s="31">
        <v>7.6923076923076925</v>
      </c>
      <c r="J17" s="31">
        <v>12.5</v>
      </c>
    </row>
    <row r="18" spans="1:10" x14ac:dyDescent="0.2">
      <c r="A18" s="29" t="s">
        <v>46</v>
      </c>
      <c r="B18" s="31">
        <v>0</v>
      </c>
      <c r="C18" s="31">
        <v>0</v>
      </c>
      <c r="D18" s="31">
        <v>0</v>
      </c>
      <c r="G18" s="29" t="s">
        <v>46</v>
      </c>
      <c r="H18" s="31">
        <v>0</v>
      </c>
      <c r="I18" s="31">
        <v>0</v>
      </c>
      <c r="J18" s="31">
        <v>0</v>
      </c>
    </row>
    <row r="19" spans="1:10" x14ac:dyDescent="0.2">
      <c r="A19" s="33" t="s">
        <v>47</v>
      </c>
      <c r="B19" s="34">
        <v>0</v>
      </c>
      <c r="C19" s="34">
        <v>0</v>
      </c>
      <c r="D19" s="34">
        <v>0</v>
      </c>
      <c r="G19" s="33" t="s">
        <v>47</v>
      </c>
      <c r="H19" s="34">
        <v>0</v>
      </c>
      <c r="I19" s="34">
        <v>0</v>
      </c>
      <c r="J19" s="34">
        <v>0</v>
      </c>
    </row>
    <row r="20" spans="1:10" x14ac:dyDescent="0.2">
      <c r="A20" s="29" t="s">
        <v>58</v>
      </c>
      <c r="B20" s="35">
        <v>0</v>
      </c>
      <c r="C20" s="35">
        <v>0</v>
      </c>
      <c r="D20" s="35">
        <v>0</v>
      </c>
      <c r="G20" s="29" t="s">
        <v>58</v>
      </c>
      <c r="H20" s="35">
        <v>0</v>
      </c>
      <c r="I20" s="35">
        <v>0</v>
      </c>
      <c r="J20" s="35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BB85A-1EAE-7649-B3C6-895C9D69873E}">
  <dimension ref="A1:K11"/>
  <sheetViews>
    <sheetView workbookViewId="0">
      <selection activeCell="L30" sqref="L30"/>
    </sheetView>
  </sheetViews>
  <sheetFormatPr baseColWidth="10" defaultRowHeight="16" x14ac:dyDescent="0.2"/>
  <cols>
    <col min="2" max="2" width="13.33203125" customWidth="1"/>
    <col min="3" max="4" width="12.1640625" customWidth="1"/>
    <col min="9" max="9" width="12.6640625" customWidth="1"/>
    <col min="10" max="10" width="12.1640625" customWidth="1"/>
    <col min="11" max="11" width="12.5" customWidth="1"/>
  </cols>
  <sheetData>
    <row r="1" spans="1:11" x14ac:dyDescent="0.2">
      <c r="A1" s="20" t="s">
        <v>77</v>
      </c>
      <c r="H1" s="20" t="s">
        <v>78</v>
      </c>
    </row>
    <row r="2" spans="1:11" x14ac:dyDescent="0.2">
      <c r="A2" s="12"/>
      <c r="B2" s="28" t="s">
        <v>39</v>
      </c>
      <c r="C2" s="28" t="s">
        <v>40</v>
      </c>
      <c r="D2" s="28" t="s">
        <v>41</v>
      </c>
      <c r="H2" s="12"/>
      <c r="I2" s="28" t="s">
        <v>85</v>
      </c>
      <c r="J2" s="28" t="s">
        <v>86</v>
      </c>
      <c r="K2" s="28" t="s">
        <v>87</v>
      </c>
    </row>
    <row r="3" spans="1:11" x14ac:dyDescent="0.2">
      <c r="A3" s="12" t="s">
        <v>66</v>
      </c>
      <c r="B3" s="12">
        <v>23</v>
      </c>
      <c r="C3" s="12">
        <v>17</v>
      </c>
      <c r="D3" s="12">
        <v>19</v>
      </c>
      <c r="H3" s="12" t="s">
        <v>66</v>
      </c>
      <c r="I3" s="27">
        <v>14</v>
      </c>
      <c r="J3" s="27">
        <v>5</v>
      </c>
      <c r="K3" s="27">
        <v>2</v>
      </c>
    </row>
    <row r="4" spans="1:11" x14ac:dyDescent="0.2">
      <c r="A4" s="12" t="s">
        <v>69</v>
      </c>
      <c r="B4" s="12">
        <v>4</v>
      </c>
      <c r="C4" s="12">
        <v>3</v>
      </c>
      <c r="D4" s="12">
        <v>1</v>
      </c>
      <c r="H4" s="12" t="s">
        <v>69</v>
      </c>
      <c r="I4" s="27">
        <v>19</v>
      </c>
      <c r="J4" s="27">
        <v>8</v>
      </c>
      <c r="K4" s="27">
        <v>6</v>
      </c>
    </row>
    <row r="5" spans="1:11" x14ac:dyDescent="0.2">
      <c r="A5" s="30" t="s">
        <v>75</v>
      </c>
      <c r="B5" s="12">
        <v>27</v>
      </c>
      <c r="C5" s="12">
        <v>20</v>
      </c>
      <c r="D5" s="12">
        <v>20</v>
      </c>
      <c r="H5" s="30" t="s">
        <v>75</v>
      </c>
      <c r="I5" s="27">
        <f>SUM(I3:I4)</f>
        <v>33</v>
      </c>
      <c r="J5" s="27">
        <f t="shared" ref="J5:K5" si="0">SUM(J3:J4)</f>
        <v>13</v>
      </c>
      <c r="K5" s="27">
        <f t="shared" si="0"/>
        <v>8</v>
      </c>
    </row>
    <row r="8" spans="1:11" x14ac:dyDescent="0.2">
      <c r="A8" s="20" t="s">
        <v>70</v>
      </c>
      <c r="H8" s="20" t="s">
        <v>72</v>
      </c>
    </row>
    <row r="9" spans="1:11" x14ac:dyDescent="0.2">
      <c r="A9" s="12"/>
      <c r="B9" s="28" t="s">
        <v>39</v>
      </c>
      <c r="C9" s="28" t="s">
        <v>40</v>
      </c>
      <c r="D9" s="28" t="s">
        <v>41</v>
      </c>
      <c r="H9" s="12"/>
      <c r="I9" s="28" t="s">
        <v>85</v>
      </c>
      <c r="J9" s="28" t="s">
        <v>86</v>
      </c>
      <c r="K9" s="28" t="s">
        <v>87</v>
      </c>
    </row>
    <row r="10" spans="1:11" x14ac:dyDescent="0.2">
      <c r="A10" s="12" t="s">
        <v>66</v>
      </c>
      <c r="B10" s="12">
        <v>88.461538461538453</v>
      </c>
      <c r="C10" s="12">
        <v>85</v>
      </c>
      <c r="D10" s="12">
        <v>95</v>
      </c>
      <c r="H10" s="12" t="s">
        <v>66</v>
      </c>
      <c r="I10" s="31">
        <v>42.424242424242422</v>
      </c>
      <c r="J10" s="31">
        <v>38.46153846153846</v>
      </c>
      <c r="K10" s="31">
        <v>25</v>
      </c>
    </row>
    <row r="11" spans="1:11" x14ac:dyDescent="0.2">
      <c r="A11" s="12" t="s">
        <v>69</v>
      </c>
      <c r="B11" s="12">
        <v>15.384615384615385</v>
      </c>
      <c r="C11" s="12">
        <v>15</v>
      </c>
      <c r="D11" s="12">
        <v>5</v>
      </c>
      <c r="H11" s="12" t="s">
        <v>67</v>
      </c>
      <c r="I11" s="31">
        <v>57.575757575757578</v>
      </c>
      <c r="J11" s="31">
        <v>61.53846153846154</v>
      </c>
      <c r="K11" s="31">
        <v>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57606-FBEE-0749-966C-9BFBCC581E41}">
  <dimension ref="A1:S46"/>
  <sheetViews>
    <sheetView workbookViewId="0">
      <selection sqref="A1:S14"/>
    </sheetView>
  </sheetViews>
  <sheetFormatPr baseColWidth="10" defaultRowHeight="16" x14ac:dyDescent="0.2"/>
  <cols>
    <col min="1" max="1" width="12.5" customWidth="1"/>
    <col min="6" max="6" width="11.83203125" customWidth="1"/>
    <col min="8" max="8" width="11.6640625" customWidth="1"/>
    <col min="11" max="11" width="12.5" customWidth="1"/>
    <col min="13" max="13" width="11.6640625" customWidth="1"/>
    <col min="16" max="16" width="12.6640625" customWidth="1"/>
  </cols>
  <sheetData>
    <row r="1" spans="1:19" x14ac:dyDescent="0.2">
      <c r="A1" t="s">
        <v>93</v>
      </c>
      <c r="F1" t="s">
        <v>94</v>
      </c>
      <c r="K1" t="s">
        <v>95</v>
      </c>
      <c r="P1" t="s">
        <v>96</v>
      </c>
    </row>
    <row r="2" spans="1:19" x14ac:dyDescent="0.2">
      <c r="A2" s="8"/>
      <c r="B2" s="8" t="s">
        <v>38</v>
      </c>
      <c r="C2" s="8" t="s">
        <v>9</v>
      </c>
      <c r="D2" s="8" t="s">
        <v>10</v>
      </c>
      <c r="F2" s="12"/>
      <c r="G2" s="8" t="s">
        <v>38</v>
      </c>
      <c r="H2" s="8" t="s">
        <v>9</v>
      </c>
      <c r="I2" s="8" t="s">
        <v>10</v>
      </c>
      <c r="K2" s="8"/>
      <c r="L2" s="8" t="s">
        <v>38</v>
      </c>
      <c r="M2" s="8" t="s">
        <v>9</v>
      </c>
      <c r="N2" s="8" t="s">
        <v>10</v>
      </c>
      <c r="P2" s="8"/>
      <c r="Q2" s="8" t="s">
        <v>38</v>
      </c>
      <c r="R2" s="8" t="s">
        <v>9</v>
      </c>
      <c r="S2" s="8" t="s">
        <v>10</v>
      </c>
    </row>
    <row r="3" spans="1:19" x14ac:dyDescent="0.2">
      <c r="A3" s="8" t="s">
        <v>90</v>
      </c>
      <c r="B3" s="8">
        <v>47</v>
      </c>
      <c r="C3" s="8">
        <v>47</v>
      </c>
      <c r="D3" s="8">
        <v>46</v>
      </c>
      <c r="F3" s="8" t="s">
        <v>90</v>
      </c>
      <c r="G3" s="12">
        <v>44</v>
      </c>
      <c r="H3" s="12">
        <v>41</v>
      </c>
      <c r="I3" s="12">
        <v>38</v>
      </c>
      <c r="K3" s="8" t="s">
        <v>90</v>
      </c>
      <c r="L3" s="8">
        <v>49</v>
      </c>
      <c r="M3" s="8">
        <v>49</v>
      </c>
      <c r="N3" s="8">
        <v>38</v>
      </c>
      <c r="P3" s="8" t="s">
        <v>90</v>
      </c>
      <c r="Q3" s="8">
        <v>47</v>
      </c>
      <c r="R3" s="8">
        <v>46</v>
      </c>
      <c r="S3" s="8">
        <v>46</v>
      </c>
    </row>
    <row r="4" spans="1:19" x14ac:dyDescent="0.2">
      <c r="A4" s="8" t="s">
        <v>91</v>
      </c>
      <c r="B4" s="8">
        <v>1</v>
      </c>
      <c r="C4" s="8">
        <v>3</v>
      </c>
      <c r="D4" s="8">
        <v>2</v>
      </c>
      <c r="F4" s="8" t="s">
        <v>91</v>
      </c>
      <c r="G4" s="12">
        <v>6</v>
      </c>
      <c r="H4" s="12">
        <v>7</v>
      </c>
      <c r="I4" s="12">
        <v>2</v>
      </c>
      <c r="K4" s="8" t="s">
        <v>91</v>
      </c>
      <c r="L4" s="8">
        <v>1</v>
      </c>
      <c r="M4" s="8">
        <v>1</v>
      </c>
      <c r="N4" s="8">
        <v>12</v>
      </c>
      <c r="P4" s="8" t="s">
        <v>91</v>
      </c>
      <c r="Q4" s="8">
        <v>3</v>
      </c>
      <c r="R4" s="8">
        <v>4</v>
      </c>
      <c r="S4" s="8">
        <v>3</v>
      </c>
    </row>
    <row r="5" spans="1:19" x14ac:dyDescent="0.2">
      <c r="A5" s="8" t="s">
        <v>92</v>
      </c>
      <c r="B5" s="8">
        <v>2</v>
      </c>
      <c r="C5" s="8">
        <v>0</v>
      </c>
      <c r="D5" s="8">
        <v>2</v>
      </c>
      <c r="F5" s="8" t="s">
        <v>92</v>
      </c>
      <c r="G5" s="12">
        <v>0</v>
      </c>
      <c r="H5" s="12">
        <v>2</v>
      </c>
      <c r="I5" s="12">
        <v>11</v>
      </c>
      <c r="K5" s="8" t="s">
        <v>92</v>
      </c>
      <c r="L5" s="8">
        <v>0</v>
      </c>
      <c r="M5" s="8">
        <v>0</v>
      </c>
      <c r="N5" s="8">
        <v>0</v>
      </c>
      <c r="P5" s="8" t="s">
        <v>92</v>
      </c>
      <c r="Q5" s="8">
        <v>0</v>
      </c>
      <c r="R5" s="8">
        <v>0</v>
      </c>
      <c r="S5" s="8">
        <v>1</v>
      </c>
    </row>
    <row r="6" spans="1:19" x14ac:dyDescent="0.2">
      <c r="A6" s="8" t="s">
        <v>97</v>
      </c>
      <c r="B6" s="8">
        <v>50</v>
      </c>
      <c r="C6" s="8">
        <v>50</v>
      </c>
      <c r="D6" s="8">
        <v>50</v>
      </c>
      <c r="F6" s="8" t="s">
        <v>97</v>
      </c>
      <c r="G6" s="8">
        <v>50</v>
      </c>
      <c r="H6" s="8">
        <v>50</v>
      </c>
      <c r="I6" s="8">
        <v>50</v>
      </c>
      <c r="K6" s="8" t="s">
        <v>97</v>
      </c>
      <c r="L6" s="8">
        <v>50</v>
      </c>
      <c r="M6" s="8">
        <v>50</v>
      </c>
      <c r="N6" s="8">
        <v>50</v>
      </c>
      <c r="P6" s="8" t="s">
        <v>97</v>
      </c>
      <c r="Q6" s="8">
        <v>50</v>
      </c>
      <c r="R6" s="8">
        <v>50</v>
      </c>
      <c r="S6" s="8">
        <v>50</v>
      </c>
    </row>
    <row r="10" spans="1:19" x14ac:dyDescent="0.2">
      <c r="A10" t="s">
        <v>99</v>
      </c>
      <c r="F10" t="s">
        <v>98</v>
      </c>
      <c r="K10" t="s">
        <v>100</v>
      </c>
      <c r="P10" t="s">
        <v>101</v>
      </c>
    </row>
    <row r="11" spans="1:19" x14ac:dyDescent="0.2">
      <c r="A11" s="12"/>
      <c r="B11" s="8" t="s">
        <v>38</v>
      </c>
      <c r="C11" s="8" t="s">
        <v>9</v>
      </c>
      <c r="D11" s="8" t="s">
        <v>10</v>
      </c>
      <c r="F11" s="12"/>
      <c r="G11" s="8" t="s">
        <v>38</v>
      </c>
      <c r="H11" s="8" t="s">
        <v>9</v>
      </c>
      <c r="I11" s="8" t="s">
        <v>10</v>
      </c>
      <c r="K11" s="12"/>
      <c r="L11" s="8" t="s">
        <v>38</v>
      </c>
      <c r="M11" s="8" t="s">
        <v>9</v>
      </c>
      <c r="N11" s="8" t="s">
        <v>10</v>
      </c>
      <c r="P11" s="12"/>
      <c r="Q11" s="8" t="s">
        <v>38</v>
      </c>
      <c r="R11" s="8" t="s">
        <v>9</v>
      </c>
      <c r="S11" s="8" t="s">
        <v>10</v>
      </c>
    </row>
    <row r="12" spans="1:19" x14ac:dyDescent="0.2">
      <c r="A12" s="8" t="s">
        <v>90</v>
      </c>
      <c r="B12" s="12">
        <v>94</v>
      </c>
      <c r="C12" s="12">
        <v>94</v>
      </c>
      <c r="D12" s="12">
        <v>92</v>
      </c>
      <c r="F12" s="8" t="s">
        <v>90</v>
      </c>
      <c r="G12" s="12">
        <v>88</v>
      </c>
      <c r="H12" s="12">
        <v>82</v>
      </c>
      <c r="I12" s="12">
        <v>76</v>
      </c>
      <c r="K12" s="8" t="s">
        <v>90</v>
      </c>
      <c r="L12" s="12">
        <v>98</v>
      </c>
      <c r="M12" s="12">
        <v>98</v>
      </c>
      <c r="N12" s="12">
        <v>76</v>
      </c>
      <c r="P12" s="8" t="s">
        <v>90</v>
      </c>
      <c r="Q12" s="12">
        <v>94</v>
      </c>
      <c r="R12" s="12">
        <v>92</v>
      </c>
      <c r="S12" s="12">
        <v>92</v>
      </c>
    </row>
    <row r="13" spans="1:19" x14ac:dyDescent="0.2">
      <c r="A13" s="8" t="s">
        <v>91</v>
      </c>
      <c r="B13" s="12">
        <v>2</v>
      </c>
      <c r="C13" s="12">
        <v>6</v>
      </c>
      <c r="D13" s="12">
        <v>4</v>
      </c>
      <c r="F13" s="8" t="s">
        <v>91</v>
      </c>
      <c r="G13" s="12">
        <v>12</v>
      </c>
      <c r="H13" s="12">
        <v>14</v>
      </c>
      <c r="I13" s="12">
        <v>2</v>
      </c>
      <c r="K13" s="8" t="s">
        <v>91</v>
      </c>
      <c r="L13" s="12">
        <v>2</v>
      </c>
      <c r="M13" s="12">
        <v>2</v>
      </c>
      <c r="N13" s="12">
        <v>24</v>
      </c>
      <c r="P13" s="8" t="s">
        <v>91</v>
      </c>
      <c r="Q13" s="12">
        <v>6</v>
      </c>
      <c r="R13" s="12">
        <v>8</v>
      </c>
      <c r="S13" s="12">
        <v>6</v>
      </c>
    </row>
    <row r="14" spans="1:19" x14ac:dyDescent="0.2">
      <c r="A14" s="8" t="s">
        <v>92</v>
      </c>
      <c r="B14" s="12">
        <v>4</v>
      </c>
      <c r="C14" s="12">
        <v>0</v>
      </c>
      <c r="D14" s="12">
        <v>4</v>
      </c>
      <c r="F14" s="8" t="s">
        <v>92</v>
      </c>
      <c r="G14" s="12">
        <v>0</v>
      </c>
      <c r="H14" s="12">
        <v>4</v>
      </c>
      <c r="I14" s="12">
        <v>22</v>
      </c>
      <c r="K14" s="8" t="s">
        <v>92</v>
      </c>
      <c r="L14" s="12">
        <v>0</v>
      </c>
      <c r="M14" s="12">
        <v>0</v>
      </c>
      <c r="N14" s="12">
        <v>0</v>
      </c>
      <c r="P14" s="8" t="s">
        <v>92</v>
      </c>
      <c r="Q14" s="12">
        <v>0</v>
      </c>
      <c r="R14" s="12">
        <v>0</v>
      </c>
      <c r="S14" s="12">
        <v>2</v>
      </c>
    </row>
    <row r="26" spans="4:4" x14ac:dyDescent="0.2">
      <c r="D26" s="6"/>
    </row>
    <row r="27" spans="4:4" x14ac:dyDescent="0.2">
      <c r="D27" s="2"/>
    </row>
    <row r="28" spans="4:4" x14ac:dyDescent="0.2">
      <c r="D28" s="2"/>
    </row>
    <row r="29" spans="4:4" x14ac:dyDescent="0.2">
      <c r="D29" s="2"/>
    </row>
    <row r="30" spans="4:4" x14ac:dyDescent="0.2">
      <c r="D30" s="2"/>
    </row>
    <row r="31" spans="4:4" x14ac:dyDescent="0.2">
      <c r="D31" s="2"/>
    </row>
    <row r="32" spans="4:4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  <row r="36" spans="4:4" x14ac:dyDescent="0.2">
      <c r="D36" s="2"/>
    </row>
    <row r="37" spans="4:4" x14ac:dyDescent="0.2">
      <c r="D37" s="2"/>
    </row>
    <row r="38" spans="4:4" x14ac:dyDescent="0.2">
      <c r="D38" s="2"/>
    </row>
    <row r="39" spans="4:4" x14ac:dyDescent="0.2">
      <c r="D39" s="2"/>
    </row>
    <row r="40" spans="4:4" x14ac:dyDescent="0.2">
      <c r="D40" s="2"/>
    </row>
    <row r="41" spans="4:4" x14ac:dyDescent="0.2">
      <c r="D41" s="2"/>
    </row>
    <row r="42" spans="4:4" x14ac:dyDescent="0.2">
      <c r="D42" s="2"/>
    </row>
    <row r="43" spans="4:4" x14ac:dyDescent="0.2">
      <c r="D43" s="2"/>
    </row>
    <row r="44" spans="4:4" x14ac:dyDescent="0.2">
      <c r="D44" s="2"/>
    </row>
    <row r="45" spans="4:4" x14ac:dyDescent="0.2">
      <c r="D45" s="2"/>
    </row>
    <row r="46" spans="4:4" x14ac:dyDescent="0.2">
      <c r="D46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92A32-2EE1-4241-9229-D557487C395F}">
  <dimension ref="A1:S14"/>
  <sheetViews>
    <sheetView workbookViewId="0">
      <selection activeCell="S14" sqref="S14"/>
    </sheetView>
  </sheetViews>
  <sheetFormatPr baseColWidth="10" defaultRowHeight="16" x14ac:dyDescent="0.2"/>
  <sheetData>
    <row r="1" spans="1:19" x14ac:dyDescent="0.2">
      <c r="A1" t="s">
        <v>93</v>
      </c>
      <c r="F1" t="s">
        <v>94</v>
      </c>
      <c r="K1" t="s">
        <v>95</v>
      </c>
      <c r="P1" t="s">
        <v>96</v>
      </c>
    </row>
    <row r="2" spans="1:19" x14ac:dyDescent="0.2">
      <c r="A2" s="8"/>
      <c r="B2" s="8" t="s">
        <v>38</v>
      </c>
      <c r="C2" s="8" t="s">
        <v>9</v>
      </c>
      <c r="D2" s="8" t="s">
        <v>10</v>
      </c>
      <c r="F2" s="12"/>
      <c r="G2" s="8" t="s">
        <v>38</v>
      </c>
      <c r="H2" s="8" t="s">
        <v>9</v>
      </c>
      <c r="I2" s="8" t="s">
        <v>10</v>
      </c>
      <c r="K2" s="8"/>
      <c r="L2" s="8" t="s">
        <v>38</v>
      </c>
      <c r="M2" s="8" t="s">
        <v>9</v>
      </c>
      <c r="N2" s="8" t="s">
        <v>10</v>
      </c>
      <c r="P2" s="8"/>
      <c r="Q2" s="8" t="s">
        <v>38</v>
      </c>
      <c r="R2" s="8" t="s">
        <v>9</v>
      </c>
      <c r="S2" s="8" t="s">
        <v>10</v>
      </c>
    </row>
    <row r="3" spans="1:19" x14ac:dyDescent="0.2">
      <c r="A3" s="8" t="s">
        <v>102</v>
      </c>
      <c r="B3" s="8">
        <v>47</v>
      </c>
      <c r="C3" s="8">
        <v>44</v>
      </c>
      <c r="D3" s="8">
        <v>45</v>
      </c>
      <c r="F3" s="8" t="s">
        <v>102</v>
      </c>
      <c r="G3" s="8">
        <v>46</v>
      </c>
      <c r="H3" s="8">
        <v>48</v>
      </c>
      <c r="I3" s="8">
        <v>47</v>
      </c>
      <c r="K3" s="8" t="s">
        <v>102</v>
      </c>
      <c r="L3" s="8">
        <v>33</v>
      </c>
      <c r="M3" s="8">
        <v>37</v>
      </c>
      <c r="N3" s="8">
        <v>40</v>
      </c>
      <c r="P3" s="8" t="s">
        <v>102</v>
      </c>
      <c r="Q3" s="8">
        <v>19</v>
      </c>
      <c r="R3" s="8">
        <v>22</v>
      </c>
      <c r="S3" s="8">
        <v>16</v>
      </c>
    </row>
    <row r="4" spans="1:19" x14ac:dyDescent="0.2">
      <c r="A4" s="8" t="s">
        <v>103</v>
      </c>
      <c r="B4" s="8">
        <v>3</v>
      </c>
      <c r="C4" s="8">
        <v>6</v>
      </c>
      <c r="D4" s="8">
        <v>5</v>
      </c>
      <c r="F4" s="8" t="s">
        <v>103</v>
      </c>
      <c r="G4" s="8">
        <v>4</v>
      </c>
      <c r="H4" s="8">
        <v>2</v>
      </c>
      <c r="I4" s="8">
        <v>3</v>
      </c>
      <c r="K4" s="8" t="s">
        <v>103</v>
      </c>
      <c r="L4" s="8">
        <v>17</v>
      </c>
      <c r="M4" s="8">
        <v>13</v>
      </c>
      <c r="N4" s="8">
        <v>10</v>
      </c>
      <c r="P4" s="8" t="s">
        <v>103</v>
      </c>
      <c r="Q4" s="8">
        <v>31</v>
      </c>
      <c r="R4" s="8">
        <v>28</v>
      </c>
      <c r="S4" s="8">
        <v>34</v>
      </c>
    </row>
    <row r="5" spans="1:19" x14ac:dyDescent="0.2">
      <c r="A5" s="8" t="s">
        <v>37</v>
      </c>
      <c r="B5" s="8">
        <v>50</v>
      </c>
      <c r="C5" s="8">
        <v>50</v>
      </c>
      <c r="D5" s="8">
        <v>50</v>
      </c>
      <c r="F5" s="8" t="s">
        <v>37</v>
      </c>
      <c r="G5" s="8">
        <v>50</v>
      </c>
      <c r="H5" s="8">
        <v>50</v>
      </c>
      <c r="I5" s="8">
        <v>50</v>
      </c>
      <c r="K5" s="8" t="s">
        <v>37</v>
      </c>
      <c r="L5" s="8">
        <v>50</v>
      </c>
      <c r="M5" s="8">
        <v>50</v>
      </c>
      <c r="N5" s="8">
        <v>50</v>
      </c>
      <c r="P5" s="8" t="s">
        <v>37</v>
      </c>
      <c r="Q5" s="8">
        <v>50</v>
      </c>
      <c r="R5" s="8">
        <v>50</v>
      </c>
      <c r="S5" s="8">
        <v>50</v>
      </c>
    </row>
    <row r="6" spans="1:19" x14ac:dyDescent="0.2">
      <c r="A6" s="11"/>
      <c r="B6" s="11"/>
      <c r="C6" s="11"/>
      <c r="D6" s="11"/>
      <c r="F6" s="11"/>
      <c r="G6" s="11"/>
      <c r="H6" s="11"/>
      <c r="I6" s="11"/>
      <c r="J6" s="13"/>
      <c r="K6" s="11"/>
      <c r="L6" s="11"/>
      <c r="M6" s="11"/>
      <c r="N6" s="11"/>
      <c r="O6" s="13"/>
      <c r="P6" s="11"/>
      <c r="Q6" s="11"/>
      <c r="R6" s="11"/>
      <c r="S6" s="11"/>
    </row>
    <row r="10" spans="1:19" x14ac:dyDescent="0.2">
      <c r="A10" t="s">
        <v>99</v>
      </c>
      <c r="F10" t="s">
        <v>98</v>
      </c>
      <c r="K10" t="s">
        <v>100</v>
      </c>
      <c r="P10" t="s">
        <v>101</v>
      </c>
    </row>
    <row r="11" spans="1:19" x14ac:dyDescent="0.2">
      <c r="A11" s="12"/>
      <c r="B11" s="8" t="s">
        <v>38</v>
      </c>
      <c r="C11" s="8" t="s">
        <v>9</v>
      </c>
      <c r="D11" s="8" t="s">
        <v>10</v>
      </c>
      <c r="F11" s="12"/>
      <c r="G11" s="8" t="s">
        <v>38</v>
      </c>
      <c r="H11" s="8" t="s">
        <v>9</v>
      </c>
      <c r="I11" s="8" t="s">
        <v>10</v>
      </c>
      <c r="K11" s="12"/>
      <c r="L11" s="8" t="s">
        <v>38</v>
      </c>
      <c r="M11" s="8" t="s">
        <v>9</v>
      </c>
      <c r="N11" s="8" t="s">
        <v>10</v>
      </c>
      <c r="P11" s="12"/>
      <c r="Q11" s="8" t="s">
        <v>38</v>
      </c>
      <c r="R11" s="8" t="s">
        <v>9</v>
      </c>
      <c r="S11" s="8" t="s">
        <v>10</v>
      </c>
    </row>
    <row r="12" spans="1:19" x14ac:dyDescent="0.2">
      <c r="A12" s="8" t="s">
        <v>102</v>
      </c>
      <c r="B12" s="12">
        <v>94</v>
      </c>
      <c r="C12" s="12">
        <v>88</v>
      </c>
      <c r="D12" s="12">
        <v>90</v>
      </c>
      <c r="F12" s="8" t="s">
        <v>102</v>
      </c>
      <c r="G12" s="12">
        <v>92</v>
      </c>
      <c r="H12" s="12">
        <v>96</v>
      </c>
      <c r="I12" s="12">
        <v>94</v>
      </c>
      <c r="K12" s="8" t="s">
        <v>102</v>
      </c>
      <c r="L12" s="12">
        <v>66</v>
      </c>
      <c r="M12" s="12">
        <v>74</v>
      </c>
      <c r="N12" s="12">
        <v>80</v>
      </c>
      <c r="P12" s="8" t="s">
        <v>102</v>
      </c>
      <c r="Q12" s="12">
        <v>38</v>
      </c>
      <c r="R12" s="12">
        <v>44</v>
      </c>
      <c r="S12" s="12">
        <v>32</v>
      </c>
    </row>
    <row r="13" spans="1:19" x14ac:dyDescent="0.2">
      <c r="A13" s="8" t="s">
        <v>103</v>
      </c>
      <c r="B13" s="12">
        <v>6</v>
      </c>
      <c r="C13" s="12">
        <v>12</v>
      </c>
      <c r="D13" s="12">
        <v>10</v>
      </c>
      <c r="F13" s="8" t="s">
        <v>103</v>
      </c>
      <c r="G13" s="12">
        <v>8</v>
      </c>
      <c r="H13" s="12">
        <v>4</v>
      </c>
      <c r="I13" s="12">
        <v>6</v>
      </c>
      <c r="K13" s="8" t="s">
        <v>103</v>
      </c>
      <c r="L13" s="12">
        <v>34</v>
      </c>
      <c r="M13" s="12">
        <v>26</v>
      </c>
      <c r="N13" s="12">
        <v>20</v>
      </c>
      <c r="P13" s="8" t="s">
        <v>103</v>
      </c>
      <c r="Q13" s="12">
        <v>62</v>
      </c>
      <c r="R13" s="12">
        <v>56</v>
      </c>
      <c r="S13" s="12">
        <v>68</v>
      </c>
    </row>
    <row r="14" spans="1:19" x14ac:dyDescent="0.2">
      <c r="A14" s="11"/>
      <c r="B14" s="13"/>
      <c r="C14" s="13"/>
      <c r="D14" s="13"/>
      <c r="E14" s="13"/>
      <c r="F14" s="11"/>
      <c r="G14" s="13"/>
      <c r="H14" s="13"/>
      <c r="I14" s="13"/>
      <c r="J14" s="13"/>
      <c r="K14" s="11"/>
      <c r="L14" s="13"/>
      <c r="M14" s="13"/>
      <c r="N14" s="13"/>
      <c r="O14" s="13"/>
      <c r="P14" s="11"/>
      <c r="Q14" s="13"/>
      <c r="R14" s="13"/>
      <c r="S14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1ED97-A2B3-E945-A90A-02DA0A0D65B6}">
  <dimension ref="A1:K66"/>
  <sheetViews>
    <sheetView tabSelected="1" workbookViewId="0">
      <selection activeCell="M9" sqref="M9"/>
    </sheetView>
  </sheetViews>
  <sheetFormatPr baseColWidth="10" defaultRowHeight="16" x14ac:dyDescent="0.2"/>
  <cols>
    <col min="1" max="1" width="13.1640625" customWidth="1"/>
    <col min="2" max="3" width="20.83203125" customWidth="1"/>
    <col min="4" max="4" width="12.6640625" customWidth="1"/>
    <col min="5" max="5" width="21" customWidth="1"/>
    <col min="6" max="6" width="20.83203125" customWidth="1"/>
    <col min="7" max="7" width="12.6640625" customWidth="1"/>
    <col min="8" max="8" width="22" customWidth="1"/>
    <col min="9" max="9" width="20.5" customWidth="1"/>
    <col min="10" max="10" width="13.1640625" customWidth="1"/>
    <col min="11" max="11" width="20.6640625" customWidth="1"/>
    <col min="12" max="12" width="20" customWidth="1"/>
  </cols>
  <sheetData>
    <row r="1" spans="1:11" x14ac:dyDescent="0.2">
      <c r="A1" s="12"/>
      <c r="B1" s="12" t="s">
        <v>88</v>
      </c>
      <c r="D1" s="12"/>
      <c r="E1" s="12" t="s">
        <v>89</v>
      </c>
      <c r="H1" s="12" t="s">
        <v>105</v>
      </c>
      <c r="K1" s="12" t="s">
        <v>106</v>
      </c>
    </row>
    <row r="2" spans="1:11" x14ac:dyDescent="0.2">
      <c r="A2" s="8" t="s">
        <v>0</v>
      </c>
      <c r="B2" s="12" t="s">
        <v>104</v>
      </c>
      <c r="D2" s="8" t="s">
        <v>0</v>
      </c>
      <c r="E2" s="12" t="s">
        <v>104</v>
      </c>
      <c r="G2" s="8" t="s">
        <v>0</v>
      </c>
      <c r="H2" s="12" t="s">
        <v>104</v>
      </c>
      <c r="J2" s="8" t="s">
        <v>0</v>
      </c>
      <c r="K2" s="12" t="s">
        <v>104</v>
      </c>
    </row>
    <row r="3" spans="1:11" x14ac:dyDescent="0.2">
      <c r="A3" s="12">
        <v>1</v>
      </c>
      <c r="B3" s="12">
        <v>95.652173913043484</v>
      </c>
      <c r="D3" s="12">
        <v>1</v>
      </c>
      <c r="E3" s="12">
        <v>84.615384615384613</v>
      </c>
      <c r="G3" s="8">
        <v>1</v>
      </c>
      <c r="H3" s="8">
        <v>97.674418604651166</v>
      </c>
      <c r="J3" s="8">
        <v>1</v>
      </c>
      <c r="K3" s="8">
        <v>100</v>
      </c>
    </row>
    <row r="4" spans="1:11" x14ac:dyDescent="0.2">
      <c r="A4" s="12">
        <v>2</v>
      </c>
      <c r="B4" s="12">
        <v>92.307692307692307</v>
      </c>
      <c r="D4" s="12">
        <v>2</v>
      </c>
      <c r="E4" s="12">
        <v>92.307692307692307</v>
      </c>
      <c r="G4" s="8">
        <v>2</v>
      </c>
      <c r="H4" s="8">
        <v>100</v>
      </c>
      <c r="J4" s="8">
        <v>2</v>
      </c>
      <c r="K4" s="8">
        <v>96.875</v>
      </c>
    </row>
    <row r="5" spans="1:11" x14ac:dyDescent="0.2">
      <c r="A5" s="12">
        <v>3</v>
      </c>
      <c r="B5" s="12">
        <v>100</v>
      </c>
      <c r="D5" s="12">
        <v>3</v>
      </c>
      <c r="E5" s="12">
        <v>100</v>
      </c>
      <c r="G5" s="8">
        <v>3</v>
      </c>
      <c r="H5" s="8">
        <v>100</v>
      </c>
      <c r="J5" s="8">
        <v>3</v>
      </c>
      <c r="K5" s="8">
        <v>73.07692307692308</v>
      </c>
    </row>
    <row r="6" spans="1:11" x14ac:dyDescent="0.2">
      <c r="A6" s="12">
        <v>4</v>
      </c>
      <c r="B6" s="12">
        <v>100</v>
      </c>
      <c r="D6" s="12">
        <v>4</v>
      </c>
      <c r="E6" s="12">
        <v>93.103448275862064</v>
      </c>
      <c r="G6" s="8">
        <v>4</v>
      </c>
      <c r="H6" s="8">
        <v>100</v>
      </c>
      <c r="J6" s="8">
        <v>4</v>
      </c>
      <c r="K6" s="8">
        <v>84.210526315789465</v>
      </c>
    </row>
    <row r="7" spans="1:11" x14ac:dyDescent="0.2">
      <c r="A7" s="12">
        <v>5</v>
      </c>
      <c r="B7" s="12">
        <v>100</v>
      </c>
      <c r="D7" s="12">
        <v>5</v>
      </c>
      <c r="E7" s="12">
        <v>92.592592592592595</v>
      </c>
      <c r="G7" s="8">
        <v>5</v>
      </c>
      <c r="H7" s="8">
        <v>46.428571428571431</v>
      </c>
      <c r="J7" s="8">
        <v>5</v>
      </c>
      <c r="K7" s="8">
        <v>48.051948051948052</v>
      </c>
    </row>
    <row r="8" spans="1:11" x14ac:dyDescent="0.2">
      <c r="A8" s="12">
        <v>6</v>
      </c>
      <c r="B8" s="12">
        <v>100</v>
      </c>
      <c r="D8" s="12">
        <v>6</v>
      </c>
      <c r="E8" s="12">
        <v>84.210526315789465</v>
      </c>
      <c r="G8" s="8">
        <v>6</v>
      </c>
      <c r="H8" s="8">
        <v>100</v>
      </c>
      <c r="J8" s="8">
        <v>6</v>
      </c>
      <c r="K8" s="8">
        <v>74.712643678160916</v>
      </c>
    </row>
    <row r="9" spans="1:11" x14ac:dyDescent="0.2">
      <c r="A9" s="12">
        <v>7</v>
      </c>
      <c r="B9" s="12">
        <v>80</v>
      </c>
      <c r="D9" s="12">
        <v>7</v>
      </c>
      <c r="E9" s="12">
        <v>100</v>
      </c>
      <c r="G9" s="8">
        <v>7</v>
      </c>
      <c r="H9" s="8">
        <v>100</v>
      </c>
      <c r="J9" s="8">
        <v>7</v>
      </c>
      <c r="K9" s="8">
        <v>35.483870967741936</v>
      </c>
    </row>
    <row r="10" spans="1:11" x14ac:dyDescent="0.2">
      <c r="A10" s="12">
        <v>8</v>
      </c>
      <c r="B10" s="12">
        <v>100</v>
      </c>
      <c r="D10" s="12">
        <v>8</v>
      </c>
      <c r="E10" s="12">
        <v>100</v>
      </c>
      <c r="G10" s="8">
        <v>8</v>
      </c>
      <c r="H10" s="8">
        <v>100</v>
      </c>
      <c r="J10" s="8">
        <v>8</v>
      </c>
      <c r="K10" s="8">
        <v>41.666666666666657</v>
      </c>
    </row>
    <row r="11" spans="1:11" x14ac:dyDescent="0.2">
      <c r="A11" s="12">
        <v>9</v>
      </c>
      <c r="B11" s="12">
        <v>68</v>
      </c>
      <c r="D11" s="12">
        <v>9</v>
      </c>
      <c r="E11" s="12">
        <v>94.117647058823522</v>
      </c>
      <c r="G11" s="8">
        <v>9</v>
      </c>
      <c r="H11" s="8">
        <v>98.275862068965509</v>
      </c>
      <c r="J11" s="8">
        <v>9</v>
      </c>
      <c r="K11" s="8">
        <v>54.838709677419352</v>
      </c>
    </row>
    <row r="12" spans="1:11" x14ac:dyDescent="0.2">
      <c r="A12" s="12">
        <v>10</v>
      </c>
      <c r="B12" s="12">
        <v>100</v>
      </c>
      <c r="D12" s="12">
        <v>10</v>
      </c>
      <c r="E12" s="12">
        <v>97.435897435897431</v>
      </c>
      <c r="G12" s="8">
        <v>10</v>
      </c>
      <c r="H12" s="8">
        <v>100</v>
      </c>
      <c r="J12" s="8">
        <v>10</v>
      </c>
      <c r="K12" s="8">
        <v>42.857142857142854</v>
      </c>
    </row>
    <row r="13" spans="1:11" x14ac:dyDescent="0.2">
      <c r="A13" s="12">
        <v>11</v>
      </c>
      <c r="B13" s="12">
        <v>100</v>
      </c>
      <c r="D13" s="12">
        <v>11</v>
      </c>
      <c r="E13" s="12">
        <v>80</v>
      </c>
      <c r="G13" s="8">
        <v>11</v>
      </c>
      <c r="H13" s="8">
        <v>100</v>
      </c>
      <c r="J13" s="8">
        <v>11</v>
      </c>
      <c r="K13" s="8">
        <v>54.6875</v>
      </c>
    </row>
    <row r="14" spans="1:11" x14ac:dyDescent="0.2">
      <c r="A14" s="12">
        <v>12</v>
      </c>
      <c r="B14" s="12">
        <v>95.833333333333343</v>
      </c>
      <c r="D14" s="12">
        <v>12</v>
      </c>
      <c r="E14" s="12">
        <v>88</v>
      </c>
      <c r="G14" s="8">
        <v>12</v>
      </c>
      <c r="H14" s="8">
        <v>100</v>
      </c>
      <c r="J14" s="8">
        <v>12</v>
      </c>
      <c r="K14" s="8">
        <v>100</v>
      </c>
    </row>
    <row r="15" spans="1:11" x14ac:dyDescent="0.2">
      <c r="A15" s="12">
        <v>13</v>
      </c>
      <c r="B15" s="12">
        <v>100</v>
      </c>
      <c r="D15" s="12">
        <v>13</v>
      </c>
      <c r="E15" s="12">
        <v>86.486486486486484</v>
      </c>
      <c r="G15" s="8">
        <v>13</v>
      </c>
      <c r="H15" s="8">
        <v>100</v>
      </c>
      <c r="J15" s="8">
        <v>13</v>
      </c>
      <c r="K15" s="8">
        <v>79.629629629629619</v>
      </c>
    </row>
    <row r="16" spans="1:11" x14ac:dyDescent="0.2">
      <c r="A16" s="12">
        <v>14</v>
      </c>
      <c r="B16" s="12">
        <v>94.444444444444443</v>
      </c>
      <c r="D16" s="12">
        <v>14</v>
      </c>
      <c r="E16" s="12">
        <v>45.161290322580641</v>
      </c>
      <c r="G16" s="8">
        <v>14</v>
      </c>
      <c r="H16" s="8">
        <v>100</v>
      </c>
      <c r="J16" s="8">
        <v>14</v>
      </c>
      <c r="K16" s="8">
        <v>67.5</v>
      </c>
    </row>
    <row r="17" spans="1:11" x14ac:dyDescent="0.2">
      <c r="A17" s="12">
        <v>15</v>
      </c>
      <c r="B17" s="12">
        <v>88.461538461538453</v>
      </c>
      <c r="D17" s="12">
        <v>15</v>
      </c>
      <c r="E17" s="12">
        <v>100</v>
      </c>
      <c r="G17" s="8">
        <v>15</v>
      </c>
      <c r="H17" s="8">
        <v>100</v>
      </c>
      <c r="J17" s="8">
        <v>15</v>
      </c>
      <c r="K17" s="8">
        <v>68.75</v>
      </c>
    </row>
    <row r="18" spans="1:11" x14ac:dyDescent="0.2">
      <c r="A18" s="12">
        <v>16</v>
      </c>
      <c r="B18" s="12">
        <v>100</v>
      </c>
      <c r="D18" s="12">
        <v>16</v>
      </c>
      <c r="E18" s="12">
        <v>62.5</v>
      </c>
      <c r="G18" s="8">
        <v>16</v>
      </c>
      <c r="H18" s="8">
        <v>100</v>
      </c>
      <c r="J18" s="8">
        <v>16</v>
      </c>
      <c r="K18" s="8">
        <v>100</v>
      </c>
    </row>
    <row r="19" spans="1:11" x14ac:dyDescent="0.2">
      <c r="A19" s="12">
        <v>17</v>
      </c>
      <c r="B19" s="12">
        <v>100</v>
      </c>
      <c r="D19" s="12">
        <v>17</v>
      </c>
      <c r="E19" s="12">
        <v>77.777777777777786</v>
      </c>
      <c r="G19" s="8">
        <v>17</v>
      </c>
      <c r="H19" s="8">
        <v>100</v>
      </c>
      <c r="J19" s="8">
        <v>17</v>
      </c>
      <c r="K19" s="8">
        <v>52.631578947368418</v>
      </c>
    </row>
    <row r="20" spans="1:11" x14ac:dyDescent="0.2">
      <c r="A20" s="12">
        <v>18</v>
      </c>
      <c r="B20" s="12">
        <v>95.890410958904098</v>
      </c>
      <c r="D20" s="12">
        <v>18</v>
      </c>
      <c r="E20" s="12">
        <v>92.10526315789474</v>
      </c>
      <c r="G20" s="8">
        <v>18</v>
      </c>
      <c r="H20" s="8">
        <v>100</v>
      </c>
      <c r="J20" s="8">
        <v>18</v>
      </c>
      <c r="K20" s="8">
        <v>68.055555555555543</v>
      </c>
    </row>
    <row r="21" spans="1:11" x14ac:dyDescent="0.2">
      <c r="A21" s="12">
        <v>19</v>
      </c>
      <c r="B21" s="12">
        <v>100</v>
      </c>
      <c r="D21" s="12">
        <v>19</v>
      </c>
      <c r="E21" s="12">
        <v>100</v>
      </c>
      <c r="G21" s="8">
        <v>19</v>
      </c>
      <c r="H21" s="8">
        <v>100</v>
      </c>
      <c r="J21" s="8">
        <v>19</v>
      </c>
      <c r="K21" s="8">
        <v>57.377049180327873</v>
      </c>
    </row>
    <row r="22" spans="1:11" x14ac:dyDescent="0.2">
      <c r="A22" s="12">
        <v>20</v>
      </c>
      <c r="B22" s="12">
        <v>59.090909090909093</v>
      </c>
      <c r="D22" s="12">
        <v>20</v>
      </c>
      <c r="E22" s="12">
        <v>76.28205128205127</v>
      </c>
      <c r="G22" s="8">
        <v>20</v>
      </c>
      <c r="H22" s="8">
        <v>73.958333333333329</v>
      </c>
      <c r="J22" s="8">
        <v>20</v>
      </c>
      <c r="K22" s="8">
        <v>80</v>
      </c>
    </row>
    <row r="23" spans="1:11" x14ac:dyDescent="0.2">
      <c r="A23" s="12">
        <v>21</v>
      </c>
      <c r="B23" s="12">
        <v>100</v>
      </c>
      <c r="D23" s="12">
        <v>21</v>
      </c>
      <c r="E23" s="12">
        <v>65.384615384615387</v>
      </c>
      <c r="G23" s="8">
        <v>21</v>
      </c>
      <c r="H23" s="8">
        <v>85.714285714285722</v>
      </c>
      <c r="J23" s="8">
        <v>21</v>
      </c>
      <c r="K23" s="8">
        <v>11.458333333333332</v>
      </c>
    </row>
    <row r="24" spans="1:11" x14ac:dyDescent="0.2">
      <c r="A24" s="12">
        <v>22</v>
      </c>
      <c r="B24" s="12">
        <v>100</v>
      </c>
      <c r="D24" s="12">
        <v>22</v>
      </c>
      <c r="E24" s="12">
        <v>97.142857142857139</v>
      </c>
      <c r="G24" s="8">
        <v>22</v>
      </c>
      <c r="H24" s="8">
        <v>100</v>
      </c>
      <c r="J24" s="8">
        <v>22</v>
      </c>
      <c r="K24" s="8">
        <v>56.521739130434781</v>
      </c>
    </row>
    <row r="25" spans="1:11" x14ac:dyDescent="0.2">
      <c r="A25" s="12">
        <v>23</v>
      </c>
      <c r="B25" s="12">
        <v>100</v>
      </c>
      <c r="D25" s="12">
        <v>23</v>
      </c>
      <c r="E25" s="12">
        <v>51.807228915662648</v>
      </c>
      <c r="G25" s="8">
        <v>23</v>
      </c>
      <c r="H25" s="8">
        <v>68</v>
      </c>
      <c r="J25" s="8">
        <v>23</v>
      </c>
      <c r="K25" s="8">
        <v>28.169014084507044</v>
      </c>
    </row>
    <row r="26" spans="1:11" x14ac:dyDescent="0.2">
      <c r="A26" s="12">
        <v>24</v>
      </c>
      <c r="B26" s="12">
        <v>96.428571428571431</v>
      </c>
      <c r="D26" s="12">
        <v>24</v>
      </c>
      <c r="E26" s="12">
        <v>100</v>
      </c>
      <c r="G26" s="8">
        <v>24</v>
      </c>
      <c r="H26" s="8">
        <v>100</v>
      </c>
      <c r="J26" s="8">
        <v>24</v>
      </c>
      <c r="K26" s="8">
        <v>86</v>
      </c>
    </row>
    <row r="27" spans="1:11" x14ac:dyDescent="0.2">
      <c r="A27" s="12">
        <v>25</v>
      </c>
      <c r="B27" s="12">
        <v>96</v>
      </c>
      <c r="D27" s="12">
        <v>25</v>
      </c>
      <c r="E27" s="12">
        <v>95.238095238095227</v>
      </c>
      <c r="G27" s="8">
        <v>25</v>
      </c>
      <c r="H27" s="8">
        <v>100</v>
      </c>
      <c r="J27" s="8">
        <v>25</v>
      </c>
      <c r="K27" s="8">
        <v>20.408163265306122</v>
      </c>
    </row>
    <row r="28" spans="1:11" x14ac:dyDescent="0.2">
      <c r="A28" s="12">
        <v>26</v>
      </c>
      <c r="B28" s="12">
        <v>80</v>
      </c>
      <c r="D28" s="12">
        <v>26</v>
      </c>
      <c r="E28" s="12">
        <v>100</v>
      </c>
      <c r="G28" s="8">
        <v>26</v>
      </c>
      <c r="H28" s="8">
        <v>74.561403508771932</v>
      </c>
      <c r="J28" s="8">
        <v>26</v>
      </c>
      <c r="K28" s="8">
        <v>15.841584158415841</v>
      </c>
    </row>
    <row r="29" spans="1:11" x14ac:dyDescent="0.2">
      <c r="A29" s="12">
        <v>27</v>
      </c>
      <c r="B29" s="12">
        <v>92.307692307692307</v>
      </c>
      <c r="D29" s="12">
        <v>27</v>
      </c>
      <c r="E29" s="12">
        <v>90</v>
      </c>
      <c r="G29" s="8">
        <v>27</v>
      </c>
      <c r="H29" s="8">
        <v>100</v>
      </c>
      <c r="J29" s="8">
        <v>27</v>
      </c>
      <c r="K29" s="8">
        <v>25.581395348837212</v>
      </c>
    </row>
    <row r="30" spans="1:11" x14ac:dyDescent="0.2">
      <c r="A30" s="12">
        <v>28</v>
      </c>
      <c r="B30" s="12">
        <v>100</v>
      </c>
      <c r="D30" s="12">
        <v>28</v>
      </c>
      <c r="E30" s="12">
        <v>91.666666666666657</v>
      </c>
      <c r="G30" s="8">
        <v>28</v>
      </c>
      <c r="H30" s="8">
        <v>100</v>
      </c>
      <c r="J30" s="8">
        <v>28</v>
      </c>
      <c r="K30" s="8">
        <v>21.111111111111111</v>
      </c>
    </row>
    <row r="31" spans="1:11" x14ac:dyDescent="0.2">
      <c r="A31" s="12">
        <v>29</v>
      </c>
      <c r="B31" s="12">
        <v>88.888888888888886</v>
      </c>
      <c r="D31" s="12">
        <v>29</v>
      </c>
      <c r="E31" s="12">
        <v>76.923076923076934</v>
      </c>
      <c r="G31" s="8">
        <v>29</v>
      </c>
      <c r="H31" s="8">
        <v>100</v>
      </c>
      <c r="J31" s="8">
        <v>29</v>
      </c>
      <c r="K31" s="8">
        <v>42.307692307692307</v>
      </c>
    </row>
    <row r="32" spans="1:11" x14ac:dyDescent="0.2">
      <c r="A32" s="12">
        <v>30</v>
      </c>
      <c r="B32" s="12">
        <v>98.039215686274503</v>
      </c>
      <c r="D32" s="12">
        <v>30</v>
      </c>
      <c r="E32" s="12">
        <v>93.548387096774192</v>
      </c>
      <c r="G32" s="8">
        <v>30</v>
      </c>
      <c r="H32" s="8">
        <v>64.912280701754383</v>
      </c>
      <c r="J32" s="8">
        <v>30</v>
      </c>
      <c r="K32" s="8">
        <v>52.5</v>
      </c>
    </row>
    <row r="33" spans="7:11" x14ac:dyDescent="0.2">
      <c r="G33" s="8">
        <v>31</v>
      </c>
      <c r="H33" s="8">
        <v>100</v>
      </c>
      <c r="J33" s="8">
        <v>31</v>
      </c>
      <c r="K33" s="8">
        <v>48.387096774193552</v>
      </c>
    </row>
    <row r="34" spans="7:11" x14ac:dyDescent="0.2">
      <c r="G34" s="8">
        <v>32</v>
      </c>
      <c r="H34" s="8">
        <v>100</v>
      </c>
      <c r="J34" s="8">
        <v>32</v>
      </c>
      <c r="K34" s="8">
        <v>98.4375</v>
      </c>
    </row>
    <row r="35" spans="7:11" x14ac:dyDescent="0.2">
      <c r="G35" s="8">
        <v>33</v>
      </c>
      <c r="H35" s="8">
        <v>98.86363636363636</v>
      </c>
      <c r="J35" s="8">
        <v>33</v>
      </c>
      <c r="K35" s="8">
        <v>45</v>
      </c>
    </row>
    <row r="36" spans="7:11" x14ac:dyDescent="0.2">
      <c r="G36" s="8">
        <v>34</v>
      </c>
      <c r="H36" s="8">
        <v>100</v>
      </c>
      <c r="J36" s="8">
        <v>34</v>
      </c>
      <c r="K36" s="8">
        <v>32</v>
      </c>
    </row>
    <row r="37" spans="7:11" x14ac:dyDescent="0.2">
      <c r="G37" s="8">
        <v>35</v>
      </c>
      <c r="H37" s="8">
        <v>100.00000000000001</v>
      </c>
      <c r="J37" s="8">
        <v>35</v>
      </c>
      <c r="K37" s="8">
        <v>99.290780141843967</v>
      </c>
    </row>
    <row r="38" spans="7:11" x14ac:dyDescent="0.2">
      <c r="G38" s="8">
        <v>36</v>
      </c>
      <c r="H38" s="8">
        <v>100</v>
      </c>
      <c r="J38" s="8">
        <v>36</v>
      </c>
      <c r="K38" s="8">
        <v>22.222222222222221</v>
      </c>
    </row>
    <row r="39" spans="7:11" x14ac:dyDescent="0.2">
      <c r="G39" s="8">
        <v>37</v>
      </c>
      <c r="H39" s="8">
        <v>100</v>
      </c>
      <c r="J39" s="8">
        <v>37</v>
      </c>
      <c r="K39" s="8">
        <v>25.316455696202532</v>
      </c>
    </row>
    <row r="40" spans="7:11" x14ac:dyDescent="0.2">
      <c r="G40" s="8">
        <v>38</v>
      </c>
      <c r="H40" s="8">
        <v>75</v>
      </c>
      <c r="J40" s="8">
        <v>38</v>
      </c>
      <c r="K40" s="8">
        <v>73.913043478260875</v>
      </c>
    </row>
    <row r="41" spans="7:11" x14ac:dyDescent="0.2">
      <c r="G41" s="8">
        <v>39</v>
      </c>
      <c r="H41" s="8">
        <v>100</v>
      </c>
      <c r="K41" s="6"/>
    </row>
    <row r="42" spans="7:11" x14ac:dyDescent="0.2">
      <c r="G42" s="8">
        <v>40</v>
      </c>
      <c r="H42" s="8">
        <v>54.73684210526315</v>
      </c>
    </row>
    <row r="43" spans="7:11" x14ac:dyDescent="0.2">
      <c r="G43" s="8">
        <v>41</v>
      </c>
      <c r="H43" s="8">
        <v>98.969072164948457</v>
      </c>
    </row>
    <row r="44" spans="7:11" x14ac:dyDescent="0.2">
      <c r="G44" s="8">
        <v>42</v>
      </c>
      <c r="H44" s="8">
        <v>100</v>
      </c>
    </row>
    <row r="45" spans="7:11" x14ac:dyDescent="0.2">
      <c r="G45" s="8">
        <v>43</v>
      </c>
      <c r="H45" s="8">
        <v>100</v>
      </c>
    </row>
    <row r="46" spans="7:11" x14ac:dyDescent="0.2">
      <c r="G46" s="8">
        <v>44</v>
      </c>
      <c r="H46" s="8">
        <v>100</v>
      </c>
    </row>
    <row r="47" spans="7:11" x14ac:dyDescent="0.2">
      <c r="G47" s="8">
        <v>45</v>
      </c>
      <c r="H47" s="8">
        <v>100</v>
      </c>
    </row>
    <row r="48" spans="7:11" x14ac:dyDescent="0.2">
      <c r="G48" s="8">
        <v>46</v>
      </c>
      <c r="H48" s="8">
        <v>100</v>
      </c>
    </row>
    <row r="49" spans="7:8" x14ac:dyDescent="0.2">
      <c r="G49" s="8">
        <v>47</v>
      </c>
      <c r="H49" s="8">
        <v>100</v>
      </c>
    </row>
    <row r="50" spans="7:8" x14ac:dyDescent="0.2">
      <c r="G50" s="8">
        <v>48</v>
      </c>
      <c r="H50" s="8">
        <v>54.901960784313729</v>
      </c>
    </row>
    <row r="51" spans="7:8" x14ac:dyDescent="0.2">
      <c r="G51" s="8">
        <v>49</v>
      </c>
      <c r="H51" s="8">
        <v>100</v>
      </c>
    </row>
    <row r="52" spans="7:8" x14ac:dyDescent="0.2">
      <c r="G52" s="8">
        <v>50</v>
      </c>
      <c r="H52" s="8">
        <v>54.545454545454547</v>
      </c>
    </row>
    <row r="53" spans="7:8" x14ac:dyDescent="0.2">
      <c r="G53" s="8">
        <v>51</v>
      </c>
      <c r="H53" s="8">
        <v>100</v>
      </c>
    </row>
    <row r="54" spans="7:8" x14ac:dyDescent="0.2">
      <c r="G54" s="8">
        <v>52</v>
      </c>
      <c r="H54" s="8">
        <v>100.00000000000001</v>
      </c>
    </row>
    <row r="55" spans="7:8" x14ac:dyDescent="0.2">
      <c r="G55" s="8">
        <v>53</v>
      </c>
      <c r="H55" s="8">
        <v>100</v>
      </c>
    </row>
    <row r="56" spans="7:8" x14ac:dyDescent="0.2">
      <c r="G56" s="8">
        <v>54</v>
      </c>
      <c r="H56" s="8">
        <v>100</v>
      </c>
    </row>
    <row r="57" spans="7:8" x14ac:dyDescent="0.2">
      <c r="G57" s="8">
        <v>55</v>
      </c>
      <c r="H57" s="8">
        <v>63.636363636363633</v>
      </c>
    </row>
    <row r="58" spans="7:8" x14ac:dyDescent="0.2">
      <c r="G58" s="8">
        <v>56</v>
      </c>
      <c r="H58" s="8">
        <v>95.890410958904113</v>
      </c>
    </row>
    <row r="59" spans="7:8" x14ac:dyDescent="0.2">
      <c r="G59" s="8">
        <v>57</v>
      </c>
      <c r="H59" s="8">
        <v>100</v>
      </c>
    </row>
    <row r="60" spans="7:8" x14ac:dyDescent="0.2">
      <c r="G60" s="8">
        <v>58</v>
      </c>
      <c r="H60" s="8">
        <v>100</v>
      </c>
    </row>
    <row r="61" spans="7:8" x14ac:dyDescent="0.2">
      <c r="G61" s="8">
        <v>59</v>
      </c>
      <c r="H61" s="8">
        <v>100</v>
      </c>
    </row>
    <row r="62" spans="7:8" x14ac:dyDescent="0.2">
      <c r="G62" s="8">
        <v>60</v>
      </c>
      <c r="H62" s="8">
        <v>100</v>
      </c>
    </row>
    <row r="63" spans="7:8" x14ac:dyDescent="0.2">
      <c r="G63" s="8">
        <v>61</v>
      </c>
      <c r="H63" s="8">
        <v>100</v>
      </c>
    </row>
    <row r="64" spans="7:8" x14ac:dyDescent="0.2">
      <c r="G64" s="8">
        <v>62</v>
      </c>
      <c r="H64" s="8">
        <v>98</v>
      </c>
    </row>
    <row r="65" spans="7:8" x14ac:dyDescent="0.2">
      <c r="G65" s="8">
        <v>63</v>
      </c>
      <c r="H65" s="8">
        <v>76.388888888888886</v>
      </c>
    </row>
    <row r="66" spans="7:8" x14ac:dyDescent="0.2">
      <c r="G66" s="8">
        <v>64</v>
      </c>
      <c r="H66" s="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Fig 4F EDL</vt:lpstr>
      <vt:lpstr>Fig 4F Sol</vt:lpstr>
      <vt:lpstr>Fig 4G EDL</vt:lpstr>
      <vt:lpstr>Fig 4G Sol</vt:lpstr>
      <vt:lpstr>Fig 5F </vt:lpstr>
      <vt:lpstr>Fig 5H </vt:lpstr>
      <vt:lpstr>Fig 6C</vt:lpstr>
      <vt:lpstr>Fig 6D </vt:lpstr>
      <vt:lpstr>Fig 6F</vt:lpstr>
      <vt:lpstr>Fig 6G</vt:lpstr>
      <vt:lpstr>Fig7 D</vt:lpstr>
      <vt:lpstr>Fig 7E</vt:lpstr>
      <vt:lpstr>Fig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2020-08-28T08:25:50Z</dcterms:created>
  <dcterms:modified xsi:type="dcterms:W3CDTF">2020-08-28T16:53:02Z</dcterms:modified>
</cp:coreProperties>
</file>