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ink/ink4.xml" ContentType="application/inkml+xml"/>
  <Override PartName="/xl/ink/ink5.xml" ContentType="application/inkml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oppyfulpigs/Desktop/Blurton-Jones/Papers/Trem2KO Paper/"/>
    </mc:Choice>
  </mc:AlternateContent>
  <xr:revisionPtr revIDLastSave="0" documentId="13_ncr:1_{FB162176-F8CA-0B41-A1FE-08EAA3396799}" xr6:coauthVersionLast="45" xr6:coauthVersionMax="45" xr10:uidLastSave="{00000000-0000-0000-0000-000000000000}"/>
  <bookViews>
    <workbookView xWindow="5460" yWindow="1340" windowWidth="21040" windowHeight="16040" activeTab="4" xr2:uid="{DE5AEA03-8DCF-9140-9126-BD889E3A7EE7}"/>
  </bookViews>
  <sheets>
    <sheet name="Figure 1a" sheetId="7" r:id="rId1"/>
    <sheet name="Figure 1a b" sheetId="14" r:id="rId2"/>
    <sheet name="Figure 1g" sheetId="1" r:id="rId3"/>
    <sheet name="Figure 2" sheetId="13" r:id="rId4"/>
    <sheet name="Figure 3" sheetId="12" r:id="rId5"/>
    <sheet name="Figure 4" sheetId="9" r:id="rId6"/>
    <sheet name="Figure 5" sheetId="10" r:id="rId7"/>
    <sheet name="Figure 5b" sheetId="5" r:id="rId8"/>
    <sheet name="Figure 6" sheetId="11" r:id="rId9"/>
    <sheet name="Figure 6c" sheetId="6" r:id="rId10"/>
    <sheet name="Figure S2" sheetId="8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3" i="7" l="1"/>
  <c r="Q32" i="7"/>
  <c r="Q31" i="7"/>
  <c r="Q30" i="7"/>
  <c r="Q19" i="7"/>
  <c r="Q20" i="7"/>
  <c r="Q21" i="7"/>
  <c r="Q18" i="7"/>
  <c r="P18" i="7"/>
  <c r="O24" i="7"/>
  <c r="P24" i="7" s="1"/>
  <c r="O25" i="7"/>
  <c r="Q25" i="7" s="1"/>
  <c r="O26" i="7"/>
  <c r="Q26" i="7" s="1"/>
  <c r="O27" i="7"/>
  <c r="Q27" i="7" s="1"/>
  <c r="O28" i="7"/>
  <c r="Q28" i="7" s="1"/>
  <c r="O29" i="7"/>
  <c r="Q29" i="7" s="1"/>
  <c r="O30" i="7"/>
  <c r="O31" i="7"/>
  <c r="O32" i="7"/>
  <c r="O33" i="7"/>
  <c r="O18" i="7"/>
  <c r="O19" i="7"/>
  <c r="O20" i="7"/>
  <c r="O21" i="7"/>
  <c r="Q6" i="7"/>
  <c r="Q7" i="7"/>
  <c r="Q8" i="7"/>
  <c r="Q9" i="7"/>
  <c r="Q10" i="7"/>
  <c r="Q11" i="7"/>
  <c r="Q12" i="7"/>
  <c r="Q13" i="7"/>
  <c r="Q14" i="7"/>
  <c r="Q5" i="7"/>
  <c r="P5" i="7"/>
  <c r="O6" i="7"/>
  <c r="O7" i="7"/>
  <c r="O8" i="7"/>
  <c r="O9" i="7"/>
  <c r="O10" i="7"/>
  <c r="O11" i="7"/>
  <c r="O12" i="7"/>
  <c r="O13" i="7"/>
  <c r="O14" i="7"/>
  <c r="O5" i="7"/>
  <c r="Q24" i="7" l="1"/>
</calcChain>
</file>

<file path=xl/sharedStrings.xml><?xml version="1.0" encoding="utf-8"?>
<sst xmlns="http://schemas.openxmlformats.org/spreadsheetml/2006/main" count="262" uniqueCount="135">
  <si>
    <t>Gating Strategy</t>
  </si>
  <si>
    <t>FMO for CXCR4 was used to set gating</t>
  </si>
  <si>
    <t>Gating Strategy (HLA:DR antibody did not stain above FMO and thus not included in the paper)</t>
  </si>
  <si>
    <t>Project: APOE endocytosis</t>
  </si>
  <si>
    <t>Experiment: 151 MG media DT</t>
  </si>
  <si>
    <t>800 Channel</t>
  </si>
  <si>
    <t>APOE</t>
  </si>
  <si>
    <t>Lane</t>
  </si>
  <si>
    <t>Name</t>
  </si>
  <si>
    <t>MW</t>
  </si>
  <si>
    <t>Normalized Signal</t>
  </si>
  <si>
    <t>SNR</t>
  </si>
  <si>
    <t>Replicate</t>
  </si>
  <si>
    <t>Avg. Norm. Signal</t>
  </si>
  <si>
    <t>Avg. SNR</t>
  </si>
  <si>
    <t>Std. Dev.</t>
  </si>
  <si>
    <t>% CV</t>
  </si>
  <si>
    <t>Treatment (%)</t>
  </si>
  <si>
    <t>Type</t>
  </si>
  <si>
    <t>Lane01</t>
  </si>
  <si>
    <t>APOE2</t>
  </si>
  <si>
    <t>Sample</t>
  </si>
  <si>
    <t>Lane02</t>
  </si>
  <si>
    <t>Lane03</t>
  </si>
  <si>
    <t>Lane04</t>
  </si>
  <si>
    <t>APOE3</t>
  </si>
  <si>
    <t>Lane05</t>
  </si>
  <si>
    <t>Lane06</t>
  </si>
  <si>
    <t>Lane07</t>
  </si>
  <si>
    <t>APOE4</t>
  </si>
  <si>
    <t>Lane08</t>
  </si>
  <si>
    <t>Lane09</t>
  </si>
  <si>
    <t>Lane10</t>
  </si>
  <si>
    <t>Vector</t>
  </si>
  <si>
    <t>Lane11</t>
  </si>
  <si>
    <t>Lane12</t>
  </si>
  <si>
    <t>WT untreated</t>
  </si>
  <si>
    <t>WT IgG 5 min</t>
  </si>
  <si>
    <t>WT IgG 15 min</t>
  </si>
  <si>
    <t>WT anti-TREM2 5 min</t>
  </si>
  <si>
    <t>WT anti-TREM2 15 min</t>
  </si>
  <si>
    <t>TREM2 untreated</t>
  </si>
  <si>
    <t>TREM2 IgG 5 min</t>
  </si>
  <si>
    <t>TREM2 IgG 15 min</t>
  </si>
  <si>
    <t>TREM2
anti-TREM2 5 min</t>
  </si>
  <si>
    <t>TREM2 anti-TREM2 15 min</t>
  </si>
  <si>
    <t>pSYK quantification</t>
  </si>
  <si>
    <t>first replicate</t>
  </si>
  <si>
    <t>second replicate</t>
  </si>
  <si>
    <t>SYK quantification</t>
  </si>
  <si>
    <t>pSYK/SYK</t>
  </si>
  <si>
    <t>GAPDH</t>
  </si>
  <si>
    <t>Images are not cropped. Original nitrocellulose was cut for the second two blots in order to isolate TREM2 signal from a lot of AF1828 (anti-TREM2) that produced background bands</t>
  </si>
  <si>
    <t>anti-TREM2</t>
  </si>
  <si>
    <t>Line 3 WT</t>
  </si>
  <si>
    <t>Line 3 KO</t>
  </si>
  <si>
    <t>Ignore</t>
  </si>
  <si>
    <t>anti-GAPDH</t>
  </si>
  <si>
    <t>TREM2/GAPDH</t>
  </si>
  <si>
    <t>Average WT</t>
  </si>
  <si>
    <t>Normalized to WT</t>
  </si>
  <si>
    <t>Line 2 WT</t>
  </si>
  <si>
    <t>Line 2 KO</t>
  </si>
  <si>
    <t>Line 1 WT</t>
  </si>
  <si>
    <t>Line 1 KO</t>
  </si>
  <si>
    <t>Cells within 50 um of plaques</t>
  </si>
  <si>
    <t>WT</t>
  </si>
  <si>
    <t>KO</t>
  </si>
  <si>
    <t>Distance to plaques</t>
  </si>
  <si>
    <t>Figure 4a</t>
  </si>
  <si>
    <t>Figure 5c</t>
  </si>
  <si>
    <t>WT (peak BL)</t>
  </si>
  <si>
    <t>TREM2 KO (peak BL)</t>
  </si>
  <si>
    <t>WT (peak SDF1)</t>
  </si>
  <si>
    <t>TREM2 KO (peak SDF1)</t>
  </si>
  <si>
    <t>Figure 4d</t>
  </si>
  <si>
    <t>Figure 5d</t>
  </si>
  <si>
    <t>Control</t>
  </si>
  <si>
    <t>Con+SDFi</t>
  </si>
  <si>
    <t>AD</t>
  </si>
  <si>
    <t>AD+SDFi</t>
  </si>
  <si>
    <t>Figure 6c</t>
  </si>
  <si>
    <t>TREM2 +/+</t>
  </si>
  <si>
    <t>TREM2-/-</t>
  </si>
  <si>
    <t>MITRG</t>
  </si>
  <si>
    <t>MITRG-5x</t>
  </si>
  <si>
    <t>Figure 6d</t>
  </si>
  <si>
    <t>MHCII</t>
  </si>
  <si>
    <t>CD9</t>
  </si>
  <si>
    <t>Figure 5a</t>
  </si>
  <si>
    <t>Figure 5b</t>
  </si>
  <si>
    <t>Figure 4b</t>
  </si>
  <si>
    <t>no Abeta</t>
  </si>
  <si>
    <t>Abeta 1-40</t>
  </si>
  <si>
    <t>Abeta 1-42</t>
  </si>
  <si>
    <t>Abeta 1-40 and 1-42</t>
  </si>
  <si>
    <t>Figure 4c</t>
  </si>
  <si>
    <t>WT to AD neurons</t>
  </si>
  <si>
    <t>KO to AD neurons</t>
  </si>
  <si>
    <t>WT to healthy neurons</t>
  </si>
  <si>
    <t>3-week</t>
  </si>
  <si>
    <t>9-week</t>
  </si>
  <si>
    <t>0 hrs</t>
  </si>
  <si>
    <t xml:space="preserve"> </t>
  </si>
  <si>
    <t>24 hrs</t>
  </si>
  <si>
    <t>TREM2 WT</t>
  </si>
  <si>
    <t>TREM2 KO</t>
  </si>
  <si>
    <t>basal medium</t>
  </si>
  <si>
    <t>medium + IL-34 and MCSF</t>
  </si>
  <si>
    <t>medium + TGFB</t>
  </si>
  <si>
    <t>complete medium (IL-34, MCSF, TGFB)</t>
  </si>
  <si>
    <t>TREM2+/+</t>
  </si>
  <si>
    <t>TREM2+/+ 0.5 uM R406</t>
  </si>
  <si>
    <t>TREM2-/- 0.5 uM R406</t>
  </si>
  <si>
    <t>Abeta</t>
  </si>
  <si>
    <t>Synaptosomes</t>
  </si>
  <si>
    <t>Zymosan</t>
  </si>
  <si>
    <t>Figure 3a</t>
  </si>
  <si>
    <t>TREM2 +/+ APOE3</t>
  </si>
  <si>
    <t>TREM2 -/- APOE3</t>
  </si>
  <si>
    <t>TREM2 +/+ APOE2</t>
  </si>
  <si>
    <t>TREM2 -/- APOE2</t>
  </si>
  <si>
    <t>TREM2 +/+ APOE4</t>
  </si>
  <si>
    <t>TREM2 -/- APOE4</t>
  </si>
  <si>
    <t>TREM2 +/+ Vehicle</t>
  </si>
  <si>
    <t>TREM2 -/- Vehicle</t>
  </si>
  <si>
    <t>Figure 3b</t>
  </si>
  <si>
    <t>Figure 3c</t>
  </si>
  <si>
    <t>Figure 3d</t>
  </si>
  <si>
    <t>Figure 3e</t>
  </si>
  <si>
    <t>Figure 1a</t>
  </si>
  <si>
    <t>Line 1</t>
  </si>
  <si>
    <t>Line 2</t>
  </si>
  <si>
    <t>Line 3</t>
  </si>
  <si>
    <t>Figure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</si>
</sst>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7" Type="http://schemas.openxmlformats.org/officeDocument/2006/relationships/image" Target="../media/image2.emf"/><Relationship Id="rId2" Type="http://schemas.openxmlformats.org/officeDocument/2006/relationships/image" Target="../media/image2.png"/><Relationship Id="rId1" Type="http://schemas.openxmlformats.org/officeDocument/2006/relationships/customXml" Target="../ink/ink1.xml"/><Relationship Id="rId6" Type="http://schemas.openxmlformats.org/officeDocument/2006/relationships/image" Target="../media/image4.png"/><Relationship Id="rId5" Type="http://schemas.openxmlformats.org/officeDocument/2006/relationships/customXml" Target="../ink/ink3.xml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customXml" Target="../ink/ink4.xml"/><Relationship Id="rId1" Type="http://schemas.openxmlformats.org/officeDocument/2006/relationships/image" Target="../media/image4.emf"/><Relationship Id="rId5" Type="http://schemas.openxmlformats.org/officeDocument/2006/relationships/image" Target="../media/image9.png"/><Relationship Id="rId4" Type="http://schemas.openxmlformats.org/officeDocument/2006/relationships/customXml" Target="../ink/ink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</xdr:colOff>
      <xdr:row>1</xdr:row>
      <xdr:rowOff>177800</xdr:rowOff>
    </xdr:from>
    <xdr:to>
      <xdr:col>10</xdr:col>
      <xdr:colOff>508000</xdr:colOff>
      <xdr:row>30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8E42CD-8BFD-424E-ABCE-67EEE7BFE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0" y="381000"/>
          <a:ext cx="7772400" cy="5829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577652</xdr:colOff>
      <xdr:row>0</xdr:row>
      <xdr:rowOff>0</xdr:rowOff>
    </xdr:from>
    <xdr:to>
      <xdr:col>8</xdr:col>
      <xdr:colOff>781052</xdr:colOff>
      <xdr:row>0</xdr:row>
      <xdr:rowOff>88560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60" name="Ink 59">
              <a:extLst>
                <a:ext uri="{FF2B5EF4-FFF2-40B4-BE49-F238E27FC236}">
                  <a16:creationId xmlns:a16="http://schemas.microsoft.com/office/drawing/2014/main" id="{7320315F-4291-F44D-B870-A9AA57C5CB88}"/>
                </a:ext>
              </a:extLst>
            </xdr14:cNvPr>
            <xdr14:cNvContentPartPr/>
          </xdr14:nvContentPartPr>
          <xdr14:nvPr macro=""/>
          <xdr14:xfrm>
            <a:off x="7283252" y="0"/>
            <a:ext cx="203400" cy="88560"/>
          </xdr14:xfrm>
        </xdr:contentPart>
      </mc:Choice>
      <mc:Fallback xmlns="">
        <xdr:pic>
          <xdr:nvPicPr>
            <xdr:cNvPr id="60" name="Ink 59">
              <a:extLst>
                <a:ext uri="{FF2B5EF4-FFF2-40B4-BE49-F238E27FC236}">
                  <a16:creationId xmlns:a16="http://schemas.microsoft.com/office/drawing/2014/main" id="{7320315F-4291-F44D-B870-A9AA57C5CB8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278932" y="-4320"/>
              <a:ext cx="212040" cy="97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756932</xdr:colOff>
      <xdr:row>0</xdr:row>
      <xdr:rowOff>0</xdr:rowOff>
    </xdr:from>
    <xdr:to>
      <xdr:col>8</xdr:col>
      <xdr:colOff>813812</xdr:colOff>
      <xdr:row>0</xdr:row>
      <xdr:rowOff>94320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63" name="Ink 62">
              <a:extLst>
                <a:ext uri="{FF2B5EF4-FFF2-40B4-BE49-F238E27FC236}">
                  <a16:creationId xmlns:a16="http://schemas.microsoft.com/office/drawing/2014/main" id="{B85E33BB-DCAD-A14D-9969-EBCD5EE5FCD6}"/>
                </a:ext>
              </a:extLst>
            </xdr14:cNvPr>
            <xdr14:cNvContentPartPr/>
          </xdr14:nvContentPartPr>
          <xdr14:nvPr macro=""/>
          <xdr14:xfrm>
            <a:off x="7462532" y="0"/>
            <a:ext cx="56880" cy="94320"/>
          </xdr14:xfrm>
        </xdr:contentPart>
      </mc:Choice>
      <mc:Fallback xmlns="">
        <xdr:pic>
          <xdr:nvPicPr>
            <xdr:cNvPr id="63" name="Ink 62">
              <a:extLst>
                <a:ext uri="{FF2B5EF4-FFF2-40B4-BE49-F238E27FC236}">
                  <a16:creationId xmlns:a16="http://schemas.microsoft.com/office/drawing/2014/main" id="{B85E33BB-DCAD-A14D-9969-EBCD5EE5FCD6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7458212" y="-4320"/>
              <a:ext cx="65520" cy="102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630932</xdr:colOff>
      <xdr:row>0</xdr:row>
      <xdr:rowOff>0</xdr:rowOff>
    </xdr:from>
    <xdr:to>
      <xdr:col>8</xdr:col>
      <xdr:colOff>795812</xdr:colOff>
      <xdr:row>0</xdr:row>
      <xdr:rowOff>70560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64" name="Ink 63">
              <a:extLst>
                <a:ext uri="{FF2B5EF4-FFF2-40B4-BE49-F238E27FC236}">
                  <a16:creationId xmlns:a16="http://schemas.microsoft.com/office/drawing/2014/main" id="{1AAC59A5-717A-E144-8B43-4F5FBAE23B92}"/>
                </a:ext>
              </a:extLst>
            </xdr14:cNvPr>
            <xdr14:cNvContentPartPr/>
          </xdr14:nvContentPartPr>
          <xdr14:nvPr macro=""/>
          <xdr14:xfrm>
            <a:off x="7336532" y="0"/>
            <a:ext cx="164880" cy="70560"/>
          </xdr14:xfrm>
        </xdr:contentPart>
      </mc:Choice>
      <mc:Fallback xmlns="">
        <xdr:pic>
          <xdr:nvPicPr>
            <xdr:cNvPr id="64" name="Ink 63">
              <a:extLst>
                <a:ext uri="{FF2B5EF4-FFF2-40B4-BE49-F238E27FC236}">
                  <a16:creationId xmlns:a16="http://schemas.microsoft.com/office/drawing/2014/main" id="{1AAC59A5-717A-E144-8B43-4F5FBAE23B92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7332212" y="-4320"/>
              <a:ext cx="173520" cy="79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620485</xdr:colOff>
      <xdr:row>0</xdr:row>
      <xdr:rowOff>127002</xdr:rowOff>
    </xdr:from>
    <xdr:to>
      <xdr:col>17</xdr:col>
      <xdr:colOff>171753</xdr:colOff>
      <xdr:row>24</xdr:row>
      <xdr:rowOff>20453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AF05DDCE-E42F-5E42-B6FC-AE0A160645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8736" b="36383"/>
        <a:stretch/>
      </xdr:blipFill>
      <xdr:spPr>
        <a:xfrm>
          <a:off x="620485" y="127002"/>
          <a:ext cx="14111515" cy="51185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169334</xdr:rowOff>
    </xdr:from>
    <xdr:to>
      <xdr:col>26</xdr:col>
      <xdr:colOff>355600</xdr:colOff>
      <xdr:row>79</xdr:row>
      <xdr:rowOff>179894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A0439F-1A03-2B4B-B444-7D25F15935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23" t="10723"/>
        <a:stretch/>
      </xdr:blipFill>
      <xdr:spPr>
        <a:xfrm>
          <a:off x="829733" y="372534"/>
          <a:ext cx="21098934" cy="158601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91440</xdr:rowOff>
    </xdr:from>
    <xdr:to>
      <xdr:col>12</xdr:col>
      <xdr:colOff>101600</xdr:colOff>
      <xdr:row>37</xdr:row>
      <xdr:rowOff>100880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6D47E3-18FE-7F41-8637-C44A62BC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1440"/>
          <a:ext cx="9977120" cy="7527840"/>
        </a:xfrm>
        <a:prstGeom prst="rect">
          <a:avLst/>
        </a:prstGeom>
      </xdr:spPr>
    </xdr:pic>
    <xdr:clientData/>
  </xdr:twoCellAnchor>
  <xdr:twoCellAnchor editAs="oneCell">
    <xdr:from>
      <xdr:col>8</xdr:col>
      <xdr:colOff>33240</xdr:colOff>
      <xdr:row>7</xdr:row>
      <xdr:rowOff>99320</xdr:rowOff>
    </xdr:from>
    <xdr:to>
      <xdr:col>8</xdr:col>
      <xdr:colOff>564240</xdr:colOff>
      <xdr:row>13</xdr:row>
      <xdr:rowOff>123200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7" name="Ink 6">
              <a:extLst>
                <a:ext uri="{FF2B5EF4-FFF2-40B4-BE49-F238E27FC236}">
                  <a16:creationId xmlns:a16="http://schemas.microsoft.com/office/drawing/2014/main" id="{0DAD5B9F-C898-4744-B7A4-2FB9E74C162B}"/>
                </a:ext>
              </a:extLst>
            </xdr14:cNvPr>
            <xdr14:cNvContentPartPr/>
          </xdr14:nvContentPartPr>
          <xdr14:nvPr macro=""/>
          <xdr14:xfrm>
            <a:off x="6738840" y="1521720"/>
            <a:ext cx="531000" cy="1243080"/>
          </xdr14:xfrm>
        </xdr:contentPart>
      </mc:Choice>
      <mc:Fallback xmlns="">
        <xdr:pic>
          <xdr:nvPicPr>
            <xdr:cNvPr id="7" name="Ink 6">
              <a:extLst>
                <a:ext uri="{FF2B5EF4-FFF2-40B4-BE49-F238E27FC236}">
                  <a16:creationId xmlns:a16="http://schemas.microsoft.com/office/drawing/2014/main" id="{0DAD5B9F-C898-4744-B7A4-2FB9E74C162B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6734517" y="1517399"/>
              <a:ext cx="539646" cy="1251723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462960</xdr:colOff>
      <xdr:row>9</xdr:row>
      <xdr:rowOff>170640</xdr:rowOff>
    </xdr:from>
    <xdr:to>
      <xdr:col>9</xdr:col>
      <xdr:colOff>748800</xdr:colOff>
      <xdr:row>12</xdr:row>
      <xdr:rowOff>174480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10" name="Ink 9">
              <a:extLst>
                <a:ext uri="{FF2B5EF4-FFF2-40B4-BE49-F238E27FC236}">
                  <a16:creationId xmlns:a16="http://schemas.microsoft.com/office/drawing/2014/main" id="{6588C487-BC9B-1642-8475-78F1C857A632}"/>
                </a:ext>
              </a:extLst>
            </xdr14:cNvPr>
            <xdr14:cNvContentPartPr/>
          </xdr14:nvContentPartPr>
          <xdr14:nvPr macro=""/>
          <xdr14:xfrm>
            <a:off x="8006760" y="1999440"/>
            <a:ext cx="285840" cy="613440"/>
          </xdr14:xfrm>
        </xdr:contentPart>
      </mc:Choice>
      <mc:Fallback xmlns="">
        <xdr:pic>
          <xdr:nvPicPr>
            <xdr:cNvPr id="10" name="Ink 9">
              <a:extLst>
                <a:ext uri="{FF2B5EF4-FFF2-40B4-BE49-F238E27FC236}">
                  <a16:creationId xmlns:a16="http://schemas.microsoft.com/office/drawing/2014/main" id="{6588C487-BC9B-1642-8475-78F1C857A632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8002440" y="1995120"/>
              <a:ext cx="294480" cy="62208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19</xdr:row>
      <xdr:rowOff>38099</xdr:rowOff>
    </xdr:from>
    <xdr:to>
      <xdr:col>12</xdr:col>
      <xdr:colOff>381000</xdr:colOff>
      <xdr:row>58</xdr:row>
      <xdr:rowOff>104774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B55CB70-7958-1144-8724-B4E094CC0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400" y="3898899"/>
          <a:ext cx="10655300" cy="7991475"/>
        </a:xfrm>
        <a:prstGeom prst="rect">
          <a:avLst/>
        </a:prstGeom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0-09-03T23:22:51.034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0 1 24575,'12'0'0,"-2"0"0,6 0 0,-3 0 0,4 0 0,-1 0 0,0 0 0,-2 0 0,-1 0 0,-6 0 0,0 0 0,-3 0 0,1 0 0,-3 3 0,0 2 0,-2 4 0,0 0 0,0 3 0,0 0 0,0 4 0,0-1 0,-2 0 0,1 0 0,-3-2 0,3-1 0,-3-3 0,3-2 0,-1-1 0,2-1 0,0-1 0,0 0 0,0 0 0,0 0 0,0 0 0,0 0 0,0 0 0,0 0 0,0 0 0,0 0 0,0 0 0,0 0 0,0 1 0,0-1 0,0 0 0,0 0 0,0 0 0,0 1 0,0-1 0,0-2 0,0 0 0</inkml:trace>
  <inkml:trace contextRef="#ctx0" brushRef="#br0" timeOffset="2">405 75 24575,'7'0'0,"-2"0"0,4 0 0,-4 0 0,3 0 0,-2 0 0,6 0 0,-6 0 0,3 0 0,-4 0 0,2 0 0,0 0 0,1 0 0,1 0 0,-4 0 0,2 0 0,0 0 0,-2 0 0,2 0 0,-3 0 0,0 0 0,1 0 0,-1 0 0,0 0 0,-1 0 0,-1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0-09-03T23:22:51.047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337 1 24575,'9'0'0,"0"0"0,1 0 0,0 0 0,0 0 0,3 0 0,-2 0 0,-1 0 0,-1 0 0,-4 0 0,5 0 0,-5 0 0,2 0 0,0 0 0,-2 0 0,2 0 0,-3 0 0,1 0 0,-1 0 0,1 0 0,-5 3 0,2 0 0,-7 8 0,3-3 0,-4 4 0,1-2 0,0-1 0,0 1 0,2-1 0,-1-2 0,4 2 0,-4-4 0,3 2 0,-1-3 0,0 0 0,1 1 0,-1-1 0,0 0 0,2 1 0,-4-1 0,3 0 0,-1 1 0,0-1 0,2 2 0,-2-1 0,0-1 0,1 0 0,-1-2 0,2 2 0,0 0 0,-2 1 0,2-1 0,-3 0 0,1 3 0,0-2 0,-1 4 0,-1-2 0,3 0 0,-3 2 0,3-4 0,-1 2 0,2-3 0,0 0 0,-2 1 0,1-3 0,-1 0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0-09-03T23:22:51.048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0 4 24575,'2'-2'0,"0"0"0,5 2 0,-2 0 0,5 0 0,-5 0 0,2 0 0,0 0 0,-2 0 0,1 0 0,-1 0 0,-3 2 0,0 0 0,0 5 0,-1 0 0,1 0 0,-2 2 0,0 1 0,0 2 0,0 1 0,0 2 0,0-2 0,0-1 0,0 3 0,0-5 0,-2 2 0,1-2 0,-1-1 0,0-2 0,1 0 0,-1-3 0,0 0 0,2 0 0,0-2 0,2 0 0,2-4 0,1 2 0,2-4 0,0 3 0,3-3 0,1 2 0,-1-1 0,0-1 0,0 3 0,0-1 0,-3 2 0,2 0 0,-4 0 0,2 0 0,-3 0 0,-1 0 0,-1 0 0</inkml:trace>
  <inkml:trace contextRef="#ctx0" brushRef="#br0" timeOffset="2">348 72 24575,'9'0'0,"0"0"0,1 0 0,1-2 0,-4-1 0,3 1 0,-5-2 0,4 1 0,-4 1 0,4-2 0,-4 3 0,4-1 0,-4 2 0,-1 0 0,-2 0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0-09-04T19:15:45.754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1474 0 24575,'0'7'0,"0"8"0,-10 35 0,-2-8 0,-10 21 0,1-8 0,-11 11 0,17-12 0,-26 23 0,27-31 0,-21 43 0,2-18-405,7 25 405,-18-13 0,9-4 0,1-13 0,-10 13 0,10-11 0,-2 11 0,-6-14 0,19-10 0,-19 8 0,10-20 0,-2 19 0,-4-19 0,15 8 0,-17 1 0,17-10 0,-9 21 405,12-21-405,-2 21 0,-7-20 0,5 20 0,-7-9 0,9 12 0,0-1 0,0 1 0,0 0 0,-1 0 0,2-1 0,-1-10 0,10 7 0,-5-19 0,4 20 0,-7-20 0,8 9 0,-5-22 0,15 8 0,-6-18 0,-1 8 0,7-10 0,-6 0 0,8 0 0,0-8 0,0-3 0</inkml:trace>
  <inkml:trace contextRef="#ctx0" brushRef="#br0" timeOffset="1778">1 2718 24575,'0'27'0,"0"3"0,0 10 0,0 11 0,0-9 0,0 9 0,0-11 0,0 12 0,0-19 0,0 34 0,0-32 0,0 21 0,0-16 0,0-2 0,0-8 0,0-2 0,0-11 0,0 2 0,0-2 0,0 1 0,0-15 0,0-14 0,8-18 0,12 0 0,11-9 0,9 6 0,12-10 0,10-19 0,-16 24 0,11-22 0,-36 39 0,23-17 0,-22 17 0,28-15 0,-28 15 0,12-7 0,-16 17 0,0-6 0,0 14 0,0-7 0,-8 9 0,-3 0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0-09-04T19:15:49.605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1 1 24575,'0'36'0,"0"1"0,0 3 0,8 0 0,3 0 0,1 12 0,14-10 0,-21 21 0,21-29 0,-15 25 0,-1-14 0,9 8 0,1-1 0,3 0 0,5-19 0,-7 16 0,-2-19 0,1 10 0,0 0 0,0 1 0,8 7 0,-15-16 0,13 14 0,-15-16 0,8 0 0,1 8 0,-1-8 0,1 10 0,0 0 0,0 0 0,0 0 0,-1-10 0,1 8 0,-2-18 0,2 18 0,7 0 0,-14-5 0,4 3 0,-9-18 0,-6 0 0,6-1 0,-8 1 0,0-2 0,0-7 0,0-1 0</inkml:trace>
  <inkml:trace contextRef="#ctx0" brushRef="#br0" timeOffset="1597">147 1613 24575,'17'0'0,"10"0"0,3 0 0,11 0 0,-1 0 0,-2 0 0,1 0 0,11 0 0,-17 8 0,16-6 0,-28 6 0,17 1 0,-18 2 0,8 0 0,-10-3 0,-1-8 0,0 0 0,0 7 0,0-5 0,-7 13 0,5-13 0,-6 6 0,1-15 0,-3-3 0,-7-7 0,0-1 0,0-10 0,0-3 0,0-20 0,0 7 0,0-18 0,0 19 0,0-19 0,0 19 0,0-8 0,9 11 0,-6 9 0,6 3 0,-9 10 0,0-1 0,8 9 0,-6-6 0,6 15 0,-8-7 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FB70A-BF68-8D40-B414-25B3509CF0A4}">
  <dimension ref="B1:Q33"/>
  <sheetViews>
    <sheetView workbookViewId="0">
      <selection activeCell="L37" sqref="L37:M49"/>
    </sheetView>
  </sheetViews>
  <sheetFormatPr baseColWidth="10" defaultRowHeight="16" x14ac:dyDescent="0.2"/>
  <cols>
    <col min="15" max="15" width="13.6640625" customWidth="1"/>
    <col min="17" max="17" width="17" customWidth="1"/>
  </cols>
  <sheetData>
    <row r="1" spans="2:17" x14ac:dyDescent="0.2">
      <c r="B1" t="s">
        <v>52</v>
      </c>
    </row>
    <row r="4" spans="2:17" x14ac:dyDescent="0.2">
      <c r="M4" t="s">
        <v>53</v>
      </c>
      <c r="N4" t="s">
        <v>57</v>
      </c>
      <c r="O4" t="s">
        <v>58</v>
      </c>
      <c r="P4" t="s">
        <v>59</v>
      </c>
      <c r="Q4" t="s">
        <v>60</v>
      </c>
    </row>
    <row r="5" spans="2:17" x14ac:dyDescent="0.2">
      <c r="L5" t="s">
        <v>54</v>
      </c>
      <c r="M5">
        <v>14129.912</v>
      </c>
      <c r="N5">
        <v>17253.719000000001</v>
      </c>
      <c r="O5">
        <f>M5/N5</f>
        <v>0.81894877272546285</v>
      </c>
      <c r="P5">
        <f>AVERAGE(O5,O8,O11,O13)</f>
        <v>0.82528420286343374</v>
      </c>
      <c r="Q5">
        <f>O5/$P$5</f>
        <v>0.99232333526318661</v>
      </c>
    </row>
    <row r="6" spans="2:17" x14ac:dyDescent="0.2">
      <c r="L6" t="s">
        <v>55</v>
      </c>
      <c r="M6">
        <v>765.678</v>
      </c>
      <c r="N6">
        <v>13749.598</v>
      </c>
      <c r="O6">
        <f t="shared" ref="O6:O33" si="0">M6/N6</f>
        <v>5.5687300821449473E-2</v>
      </c>
      <c r="Q6">
        <f t="shared" ref="Q6:Q14" si="1">O6/$P$5</f>
        <v>6.7476513700656021E-2</v>
      </c>
    </row>
    <row r="7" spans="2:17" x14ac:dyDescent="0.2">
      <c r="L7" t="s">
        <v>56</v>
      </c>
      <c r="M7">
        <v>13836.254999999999</v>
      </c>
      <c r="N7">
        <v>13850.305</v>
      </c>
      <c r="O7">
        <f t="shared" si="0"/>
        <v>0.99898558190595799</v>
      </c>
      <c r="Q7">
        <f t="shared" si="1"/>
        <v>1.2104746200640266</v>
      </c>
    </row>
    <row r="8" spans="2:17" x14ac:dyDescent="0.2">
      <c r="L8" t="s">
        <v>54</v>
      </c>
      <c r="M8">
        <v>13762.669</v>
      </c>
      <c r="N8">
        <v>15178.598</v>
      </c>
      <c r="O8">
        <f t="shared" si="0"/>
        <v>0.90671542918522519</v>
      </c>
      <c r="Q8">
        <f t="shared" si="1"/>
        <v>1.09867052591005</v>
      </c>
    </row>
    <row r="9" spans="2:17" x14ac:dyDescent="0.2">
      <c r="L9" t="s">
        <v>55</v>
      </c>
      <c r="M9">
        <v>1466.1420000000001</v>
      </c>
      <c r="N9">
        <v>13318.77</v>
      </c>
      <c r="O9">
        <f t="shared" si="0"/>
        <v>0.11008088584756701</v>
      </c>
      <c r="Q9">
        <f t="shared" si="1"/>
        <v>0.13338542706333972</v>
      </c>
    </row>
    <row r="10" spans="2:17" x14ac:dyDescent="0.2">
      <c r="L10" t="s">
        <v>56</v>
      </c>
      <c r="M10">
        <v>13591.669</v>
      </c>
      <c r="N10">
        <v>15516.841</v>
      </c>
      <c r="O10">
        <f t="shared" si="0"/>
        <v>0.87593015872238422</v>
      </c>
      <c r="Q10">
        <f t="shared" si="1"/>
        <v>1.061367896881132</v>
      </c>
    </row>
    <row r="11" spans="2:17" x14ac:dyDescent="0.2">
      <c r="L11" t="s">
        <v>54</v>
      </c>
      <c r="M11">
        <v>12103.841</v>
      </c>
      <c r="N11">
        <v>14553.305</v>
      </c>
      <c r="O11">
        <f t="shared" si="0"/>
        <v>0.83169018996028743</v>
      </c>
      <c r="Q11">
        <f t="shared" si="1"/>
        <v>1.0077621588716072</v>
      </c>
    </row>
    <row r="12" spans="2:17" x14ac:dyDescent="0.2">
      <c r="L12" t="s">
        <v>55</v>
      </c>
      <c r="M12">
        <v>2390.2629999999999</v>
      </c>
      <c r="N12">
        <v>15063.305</v>
      </c>
      <c r="O12">
        <f t="shared" si="0"/>
        <v>0.15868117919673005</v>
      </c>
      <c r="Q12">
        <f t="shared" si="1"/>
        <v>0.19227458691946908</v>
      </c>
    </row>
    <row r="13" spans="2:17" x14ac:dyDescent="0.2">
      <c r="L13" t="s">
        <v>54</v>
      </c>
      <c r="M13">
        <v>11061.669</v>
      </c>
      <c r="N13">
        <v>14872.183999999999</v>
      </c>
      <c r="O13">
        <f t="shared" si="0"/>
        <v>0.74378241958275937</v>
      </c>
      <c r="Q13">
        <f t="shared" si="1"/>
        <v>0.90124397995515604</v>
      </c>
    </row>
    <row r="14" spans="2:17" x14ac:dyDescent="0.2">
      <c r="L14" t="s">
        <v>55</v>
      </c>
      <c r="M14">
        <v>1466.1420000000001</v>
      </c>
      <c r="N14">
        <v>12700.891</v>
      </c>
      <c r="O14">
        <f t="shared" si="0"/>
        <v>0.11543615325885405</v>
      </c>
      <c r="Q14">
        <f t="shared" si="1"/>
        <v>0.13987442490518165</v>
      </c>
    </row>
    <row r="18" spans="12:17" x14ac:dyDescent="0.2">
      <c r="L18" t="s">
        <v>61</v>
      </c>
      <c r="M18">
        <v>20759.933000000001</v>
      </c>
      <c r="N18">
        <v>17800.962</v>
      </c>
      <c r="O18">
        <f t="shared" si="0"/>
        <v>1.1662253422034159</v>
      </c>
      <c r="P18">
        <f>AVERAGE(O18,O20,O30,O32)</f>
        <v>1.4761947129785642</v>
      </c>
      <c r="Q18">
        <f>O18/$P$18</f>
        <v>0.79002135148573094</v>
      </c>
    </row>
    <row r="19" spans="12:17" x14ac:dyDescent="0.2">
      <c r="L19" t="s">
        <v>62</v>
      </c>
      <c r="M19">
        <v>903.59799999999996</v>
      </c>
      <c r="N19">
        <v>19957.64</v>
      </c>
      <c r="O19">
        <f t="shared" si="0"/>
        <v>4.5275794131971518E-2</v>
      </c>
      <c r="Q19">
        <f t="shared" ref="Q19:Q21" si="2">O19/$P$18</f>
        <v>3.0670611223513417E-2</v>
      </c>
    </row>
    <row r="20" spans="12:17" x14ac:dyDescent="0.2">
      <c r="L20" t="s">
        <v>61</v>
      </c>
      <c r="M20">
        <v>22002.811000000002</v>
      </c>
      <c r="N20">
        <v>18311.518</v>
      </c>
      <c r="O20">
        <f t="shared" si="0"/>
        <v>1.2015831238021883</v>
      </c>
      <c r="Q20">
        <f t="shared" si="2"/>
        <v>0.81397332834075564</v>
      </c>
    </row>
    <row r="21" spans="12:17" x14ac:dyDescent="0.2">
      <c r="L21" t="s">
        <v>62</v>
      </c>
      <c r="M21">
        <v>2514.1840000000002</v>
      </c>
      <c r="N21">
        <v>30809.953000000001</v>
      </c>
      <c r="O21">
        <f t="shared" si="0"/>
        <v>8.1602980699126679E-2</v>
      </c>
      <c r="Q21">
        <f t="shared" si="2"/>
        <v>5.5279279882037916E-2</v>
      </c>
    </row>
    <row r="24" spans="12:17" x14ac:dyDescent="0.2">
      <c r="L24" t="s">
        <v>63</v>
      </c>
      <c r="M24">
        <v>10422.477000000001</v>
      </c>
      <c r="N24">
        <v>11319.718999999999</v>
      </c>
      <c r="O24">
        <f t="shared" si="0"/>
        <v>0.92073637163608046</v>
      </c>
      <c r="P24">
        <f>AVERAGE(O24,O26,O28)</f>
        <v>0.8972695250844277</v>
      </c>
      <c r="Q24">
        <f>O24/$P$24</f>
        <v>1.0261536203956605</v>
      </c>
    </row>
    <row r="25" spans="12:17" x14ac:dyDescent="0.2">
      <c r="L25" t="s">
        <v>64</v>
      </c>
      <c r="M25">
        <v>1141.8910000000001</v>
      </c>
      <c r="N25">
        <v>6837.4769999999999</v>
      </c>
      <c r="O25">
        <f t="shared" si="0"/>
        <v>0.16700472996106605</v>
      </c>
      <c r="Q25">
        <f t="shared" ref="Q25:Q29" si="3">O25/$P$24</f>
        <v>0.18612548993609462</v>
      </c>
    </row>
    <row r="26" spans="12:17" x14ac:dyDescent="0.2">
      <c r="L26" t="s">
        <v>63</v>
      </c>
      <c r="M26">
        <v>8281.7900000000009</v>
      </c>
      <c r="N26">
        <v>8983.3050000000003</v>
      </c>
      <c r="O26">
        <f t="shared" si="0"/>
        <v>0.9219090301397983</v>
      </c>
      <c r="Q26">
        <f t="shared" si="3"/>
        <v>1.0274605392989939</v>
      </c>
    </row>
    <row r="27" spans="12:17" x14ac:dyDescent="0.2">
      <c r="L27" t="s">
        <v>64</v>
      </c>
      <c r="M27">
        <v>1939.0119999999999</v>
      </c>
      <c r="N27">
        <v>4755.8909999999996</v>
      </c>
      <c r="O27">
        <f t="shared" si="0"/>
        <v>0.40770740961052304</v>
      </c>
      <c r="Q27">
        <f t="shared" si="3"/>
        <v>0.45438677923688559</v>
      </c>
    </row>
    <row r="28" spans="12:17" x14ac:dyDescent="0.2">
      <c r="L28" t="s">
        <v>63</v>
      </c>
      <c r="M28">
        <v>4938.598</v>
      </c>
      <c r="N28">
        <v>5815.8410000000003</v>
      </c>
      <c r="O28">
        <f t="shared" si="0"/>
        <v>0.84916317347740411</v>
      </c>
      <c r="Q28">
        <f t="shared" si="3"/>
        <v>0.94638584030534523</v>
      </c>
    </row>
    <row r="29" spans="12:17" x14ac:dyDescent="0.2">
      <c r="L29" t="s">
        <v>64</v>
      </c>
      <c r="M29">
        <v>1254.6479999999999</v>
      </c>
      <c r="N29">
        <v>3824.527</v>
      </c>
      <c r="O29">
        <f t="shared" si="0"/>
        <v>0.32805311611082882</v>
      </c>
      <c r="Q29">
        <f t="shared" si="3"/>
        <v>0.36561268040387418</v>
      </c>
    </row>
    <row r="30" spans="12:17" x14ac:dyDescent="0.2">
      <c r="L30" t="s">
        <v>61</v>
      </c>
      <c r="M30">
        <v>9324.6689999999999</v>
      </c>
      <c r="N30">
        <v>5632.3050000000003</v>
      </c>
      <c r="O30">
        <f t="shared" si="0"/>
        <v>1.6555689011869916</v>
      </c>
      <c r="Q30">
        <f>O30/$P$18</f>
        <v>1.1215111981037369</v>
      </c>
    </row>
    <row r="31" spans="12:17" x14ac:dyDescent="0.2">
      <c r="L31" t="s">
        <v>62</v>
      </c>
      <c r="M31">
        <v>2195.4769999999999</v>
      </c>
      <c r="N31">
        <v>6678.0119999999997</v>
      </c>
      <c r="O31">
        <f t="shared" si="0"/>
        <v>0.32876206272166025</v>
      </c>
      <c r="Q31">
        <f t="shared" ref="Q31:Q33" si="4">O31/$P$18</f>
        <v>0.22270914523078514</v>
      </c>
    </row>
    <row r="32" spans="12:17" x14ac:dyDescent="0.2">
      <c r="L32" t="s">
        <v>61</v>
      </c>
      <c r="M32">
        <v>14119.619000000001</v>
      </c>
      <c r="N32">
        <v>7504.8410000000003</v>
      </c>
      <c r="O32">
        <f t="shared" si="0"/>
        <v>1.8814014847216616</v>
      </c>
      <c r="Q32">
        <f t="shared" si="4"/>
        <v>1.274494122069777</v>
      </c>
    </row>
    <row r="33" spans="12:17" x14ac:dyDescent="0.2">
      <c r="L33" t="s">
        <v>62</v>
      </c>
      <c r="M33">
        <v>869.82</v>
      </c>
      <c r="N33">
        <v>9118.8909999999996</v>
      </c>
      <c r="O33">
        <f t="shared" si="0"/>
        <v>9.538659909412231E-2</v>
      </c>
      <c r="Q33">
        <f t="shared" si="4"/>
        <v>6.4616542963805756E-2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CA5AE-66FD-FF40-9C7A-337BF3AB29F9}">
  <dimension ref="A1:M6"/>
  <sheetViews>
    <sheetView workbookViewId="0">
      <selection activeCell="J22" sqref="J22"/>
    </sheetView>
  </sheetViews>
  <sheetFormatPr baseColWidth="10" defaultRowHeight="16" x14ac:dyDescent="0.2"/>
  <sheetData>
    <row r="1" spans="1:13" x14ac:dyDescent="0.2">
      <c r="A1" s="3" t="s">
        <v>130</v>
      </c>
      <c r="H1" s="3" t="s">
        <v>134</v>
      </c>
    </row>
    <row r="2" spans="1:13" x14ac:dyDescent="0.2">
      <c r="A2" t="s">
        <v>131</v>
      </c>
      <c r="C2" t="s">
        <v>132</v>
      </c>
      <c r="E2" t="s">
        <v>133</v>
      </c>
      <c r="H2" t="s">
        <v>131</v>
      </c>
      <c r="J2" t="s">
        <v>132</v>
      </c>
      <c r="L2" t="s">
        <v>133</v>
      </c>
    </row>
    <row r="3" spans="1:13" x14ac:dyDescent="0.2">
      <c r="A3" s="2" t="s">
        <v>66</v>
      </c>
      <c r="B3" s="2" t="s">
        <v>67</v>
      </c>
      <c r="C3" s="2" t="s">
        <v>66</v>
      </c>
      <c r="D3" s="2" t="s">
        <v>67</v>
      </c>
      <c r="E3" s="2" t="s">
        <v>66</v>
      </c>
      <c r="F3" s="2" t="s">
        <v>67</v>
      </c>
      <c r="H3" s="2" t="s">
        <v>66</v>
      </c>
      <c r="I3" s="2" t="s">
        <v>67</v>
      </c>
      <c r="J3" s="2" t="s">
        <v>66</v>
      </c>
      <c r="K3" s="2" t="s">
        <v>67</v>
      </c>
      <c r="L3" s="2" t="s">
        <v>66</v>
      </c>
      <c r="M3" s="2" t="s">
        <v>67</v>
      </c>
    </row>
    <row r="4" spans="1:13" x14ac:dyDescent="0.2">
      <c r="A4" s="1">
        <v>1119.72819</v>
      </c>
      <c r="B4" s="1">
        <v>42.463799899999998</v>
      </c>
      <c r="C4" s="1">
        <v>1037.8467599999999</v>
      </c>
      <c r="D4" s="1">
        <v>50.081690899999998</v>
      </c>
      <c r="E4" s="1">
        <v>1058.17875</v>
      </c>
      <c r="F4" s="1">
        <v>61.549849100000003</v>
      </c>
      <c r="H4" s="1">
        <v>533.20389999999998</v>
      </c>
      <c r="I4" s="1">
        <v>10.22086</v>
      </c>
      <c r="J4" s="1">
        <v>594.21270000000004</v>
      </c>
      <c r="K4" s="1">
        <v>23.848420000000001</v>
      </c>
      <c r="L4" s="1">
        <v>801.81560000000002</v>
      </c>
      <c r="M4" s="1">
        <v>21.291540000000001</v>
      </c>
    </row>
    <row r="5" spans="1:13" x14ac:dyDescent="0.2">
      <c r="A5" s="1">
        <v>1225.3370199999999</v>
      </c>
      <c r="B5" s="1">
        <v>35.048292099999998</v>
      </c>
      <c r="C5" s="1">
        <v>1006.83699</v>
      </c>
      <c r="D5" s="1">
        <v>32.656984100000003</v>
      </c>
      <c r="E5" s="1">
        <v>1078.64157</v>
      </c>
      <c r="F5" s="1">
        <v>47.201715700000001</v>
      </c>
      <c r="H5" s="1">
        <v>573.49379999999996</v>
      </c>
      <c r="I5" s="1">
        <v>6.6896599999999999</v>
      </c>
      <c r="J5" s="1">
        <v>979.44619999999998</v>
      </c>
      <c r="K5" s="1">
        <v>15.550940000000001</v>
      </c>
      <c r="L5" s="1">
        <v>1098.8679999999999</v>
      </c>
      <c r="M5" s="1">
        <v>19.334762999999999</v>
      </c>
    </row>
    <row r="6" spans="1:13" x14ac:dyDescent="0.2">
      <c r="A6" s="1">
        <v>1130.43768</v>
      </c>
      <c r="B6" s="1">
        <v>65.3297132</v>
      </c>
      <c r="C6" s="1">
        <v>1157.2309399999999</v>
      </c>
      <c r="D6" s="1">
        <v>37.557055400000003</v>
      </c>
      <c r="E6" s="1">
        <v>1144.7146</v>
      </c>
      <c r="F6" s="1">
        <v>38.645503300000001</v>
      </c>
      <c r="H6" s="1">
        <v>538.30370000000005</v>
      </c>
      <c r="I6" s="1">
        <v>15.109389999999999</v>
      </c>
      <c r="J6" s="1">
        <v>651.06240000000003</v>
      </c>
      <c r="K6" s="1">
        <v>17.884309999999999</v>
      </c>
      <c r="L6" s="1">
        <v>1153.9287999999999</v>
      </c>
      <c r="M6" s="1">
        <v>32.204585999999999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0FDA-309E-A44E-98BC-983FE46D9D5F}">
  <dimension ref="A28:K46"/>
  <sheetViews>
    <sheetView zoomScale="75" workbookViewId="0">
      <selection activeCell="N42" sqref="N42"/>
    </sheetView>
  </sheetViews>
  <sheetFormatPr baseColWidth="10" defaultRowHeight="16" x14ac:dyDescent="0.2"/>
  <cols>
    <col min="1" max="1" width="15.83203125" customWidth="1"/>
  </cols>
  <sheetData>
    <row r="28" spans="1:11" x14ac:dyDescent="0.2">
      <c r="B28" t="s">
        <v>46</v>
      </c>
    </row>
    <row r="29" spans="1:11" x14ac:dyDescent="0.2">
      <c r="B29" s="2" t="s">
        <v>36</v>
      </c>
      <c r="C29" s="2" t="s">
        <v>37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 t="s">
        <v>44</v>
      </c>
      <c r="K29" s="2" t="s">
        <v>45</v>
      </c>
    </row>
    <row r="30" spans="1:11" x14ac:dyDescent="0.2">
      <c r="A30" t="s">
        <v>47</v>
      </c>
      <c r="B30" s="1">
        <v>62</v>
      </c>
      <c r="C30" s="1">
        <v>64</v>
      </c>
      <c r="D30" s="1">
        <v>64</v>
      </c>
      <c r="E30" s="1">
        <v>167</v>
      </c>
      <c r="F30" s="1">
        <v>161</v>
      </c>
      <c r="G30" s="1">
        <v>48</v>
      </c>
      <c r="H30" s="1">
        <v>75</v>
      </c>
      <c r="I30" s="1">
        <v>62</v>
      </c>
      <c r="J30" s="1">
        <v>21</v>
      </c>
      <c r="K30" s="1">
        <v>42</v>
      </c>
    </row>
    <row r="31" spans="1:11" x14ac:dyDescent="0.2">
      <c r="A31" t="s">
        <v>48</v>
      </c>
      <c r="B31" s="1">
        <v>76</v>
      </c>
      <c r="C31" s="1">
        <v>93</v>
      </c>
      <c r="D31" s="1">
        <v>67</v>
      </c>
      <c r="E31" s="1">
        <v>155</v>
      </c>
      <c r="F31" s="1">
        <v>149</v>
      </c>
      <c r="G31" s="1">
        <v>36</v>
      </c>
      <c r="H31" s="1">
        <v>98</v>
      </c>
      <c r="I31" s="1">
        <v>53</v>
      </c>
      <c r="J31" s="1">
        <v>45</v>
      </c>
      <c r="K31" s="1">
        <v>59</v>
      </c>
    </row>
    <row r="33" spans="1:11" x14ac:dyDescent="0.2">
      <c r="B33" t="s">
        <v>49</v>
      </c>
    </row>
    <row r="34" spans="1:11" x14ac:dyDescent="0.2">
      <c r="B34" s="2" t="s">
        <v>36</v>
      </c>
      <c r="C34" s="2" t="s">
        <v>37</v>
      </c>
      <c r="D34" s="2" t="s">
        <v>38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2" t="s">
        <v>44</v>
      </c>
      <c r="K34" s="2" t="s">
        <v>45</v>
      </c>
    </row>
    <row r="35" spans="1:11" x14ac:dyDescent="0.2">
      <c r="A35" t="s">
        <v>47</v>
      </c>
      <c r="B35" s="1">
        <v>73.443349999999995</v>
      </c>
      <c r="C35" s="1">
        <v>76.914559999999994</v>
      </c>
      <c r="D35" s="1">
        <v>87.071629999999999</v>
      </c>
      <c r="E35" s="1">
        <v>66.739909999999995</v>
      </c>
      <c r="F35" s="1">
        <v>84.715769999999992</v>
      </c>
      <c r="G35" s="1">
        <v>60.99042</v>
      </c>
      <c r="H35" s="1">
        <v>78.045770000000005</v>
      </c>
      <c r="I35" s="1">
        <v>61.055060000000005</v>
      </c>
      <c r="J35" s="1">
        <v>66.560420000000008</v>
      </c>
      <c r="K35" s="1">
        <v>61.839910000000003</v>
      </c>
    </row>
    <row r="36" spans="1:11" x14ac:dyDescent="0.2">
      <c r="A36" t="s">
        <v>48</v>
      </c>
      <c r="B36" s="1">
        <v>54.24456</v>
      </c>
      <c r="C36" s="1">
        <v>60.616270000000007</v>
      </c>
      <c r="D36" s="1">
        <v>64.076270000000008</v>
      </c>
      <c r="E36" s="1">
        <v>56.386270000000003</v>
      </c>
      <c r="F36" s="1">
        <v>70.657489999999996</v>
      </c>
      <c r="G36" s="1">
        <v>53.575060000000001</v>
      </c>
      <c r="H36" s="1">
        <v>72.093350000000001</v>
      </c>
      <c r="I36" s="1">
        <v>59.95335</v>
      </c>
      <c r="J36" s="1">
        <v>64.114559999999997</v>
      </c>
      <c r="K36" s="1">
        <v>64.039910000000006</v>
      </c>
    </row>
    <row r="38" spans="1:11" x14ac:dyDescent="0.2">
      <c r="B38" t="s">
        <v>50</v>
      </c>
    </row>
    <row r="39" spans="1:11" x14ac:dyDescent="0.2">
      <c r="B39" s="2" t="s">
        <v>36</v>
      </c>
      <c r="C39" s="2" t="s">
        <v>37</v>
      </c>
      <c r="D39" s="2" t="s">
        <v>38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43</v>
      </c>
      <c r="J39" s="2" t="s">
        <v>44</v>
      </c>
      <c r="K39" s="2" t="s">
        <v>45</v>
      </c>
    </row>
    <row r="40" spans="1:11" x14ac:dyDescent="0.2">
      <c r="A40" t="s">
        <v>47</v>
      </c>
      <c r="B40" s="1">
        <v>0.84418806999999996</v>
      </c>
      <c r="C40" s="1">
        <v>0.83209213000000004</v>
      </c>
      <c r="D40" s="1">
        <v>0.73502701000000004</v>
      </c>
      <c r="E40" s="1">
        <v>2.5022508999999999</v>
      </c>
      <c r="F40" s="1">
        <v>1.9004726000000001</v>
      </c>
      <c r="G40" s="1">
        <v>0.78700884000000004</v>
      </c>
      <c r="H40" s="1">
        <v>0.96097456999999997</v>
      </c>
      <c r="I40" s="1">
        <v>1.01547685</v>
      </c>
      <c r="J40" s="1">
        <v>0.31550282000000002</v>
      </c>
      <c r="K40" s="1">
        <v>0.67917304999999994</v>
      </c>
    </row>
    <row r="41" spans="1:11" x14ac:dyDescent="0.2">
      <c r="A41" t="s">
        <v>48</v>
      </c>
      <c r="B41" s="1">
        <v>1.40106215</v>
      </c>
      <c r="C41" s="1">
        <v>1.53424155</v>
      </c>
      <c r="D41" s="1">
        <v>1.0456289000000001</v>
      </c>
      <c r="E41" s="1">
        <v>2.7488961399999998</v>
      </c>
      <c r="F41" s="1">
        <v>2.10876441</v>
      </c>
      <c r="G41" s="1">
        <v>0.67195444999999998</v>
      </c>
      <c r="H41" s="1">
        <v>1.3593486800000001</v>
      </c>
      <c r="I41" s="1">
        <v>0.88402066000000001</v>
      </c>
      <c r="J41" s="1">
        <v>0.70186866000000003</v>
      </c>
      <c r="K41" s="1">
        <v>0.92130047999999998</v>
      </c>
    </row>
    <row r="43" spans="1:11" x14ac:dyDescent="0.2">
      <c r="B43" t="s">
        <v>51</v>
      </c>
    </row>
    <row r="44" spans="1:11" x14ac:dyDescent="0.2">
      <c r="B44" s="2" t="s">
        <v>36</v>
      </c>
      <c r="C44" s="2" t="s">
        <v>37</v>
      </c>
      <c r="D44" s="2" t="s">
        <v>38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2" t="s">
        <v>44</v>
      </c>
      <c r="K44" s="2" t="s">
        <v>45</v>
      </c>
    </row>
    <row r="45" spans="1:11" x14ac:dyDescent="0.2">
      <c r="A45" t="s">
        <v>47</v>
      </c>
      <c r="B45" s="1">
        <v>7318.1629999999996</v>
      </c>
      <c r="C45" s="1">
        <v>6503.5770000000002</v>
      </c>
      <c r="D45" s="1">
        <v>6885.4560000000001</v>
      </c>
      <c r="E45" s="1">
        <v>5737.6270000000004</v>
      </c>
      <c r="F45" s="1">
        <v>7212.0420000000004</v>
      </c>
      <c r="G45" s="1">
        <v>6648.6270000000004</v>
      </c>
      <c r="H45" s="1">
        <v>6732.92</v>
      </c>
      <c r="I45" s="1">
        <v>5330.2129999999997</v>
      </c>
      <c r="J45" s="1">
        <v>4853.335</v>
      </c>
      <c r="K45" s="1">
        <v>4874.7489999999998</v>
      </c>
    </row>
    <row r="46" spans="1:11" x14ac:dyDescent="0.2">
      <c r="A46" t="s">
        <v>48</v>
      </c>
      <c r="B46" s="1">
        <v>8664.1630000000005</v>
      </c>
      <c r="C46" s="1">
        <v>8177.598</v>
      </c>
      <c r="D46" s="1">
        <v>7605.1629999999996</v>
      </c>
      <c r="E46" s="1">
        <v>6166.2839999999997</v>
      </c>
      <c r="F46" s="1">
        <v>7060.5770000000002</v>
      </c>
      <c r="G46" s="1">
        <v>5092.87</v>
      </c>
      <c r="H46" s="1">
        <v>6738.1629999999996</v>
      </c>
      <c r="I46" s="1">
        <v>5862.0420000000004</v>
      </c>
      <c r="J46" s="1">
        <v>4520.2129999999997</v>
      </c>
      <c r="K46" s="1">
        <v>3809.627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DE6EA-B9CD-AB40-AF6C-CE990442256D}">
  <dimension ref="A1:J13"/>
  <sheetViews>
    <sheetView workbookViewId="0">
      <selection activeCell="B8" sqref="B8:G8"/>
    </sheetView>
  </sheetViews>
  <sheetFormatPr baseColWidth="10" defaultRowHeight="16" x14ac:dyDescent="0.2"/>
  <cols>
    <col min="1" max="1" width="33.83203125" customWidth="1"/>
  </cols>
  <sheetData>
    <row r="1" spans="1:10" x14ac:dyDescent="0.2">
      <c r="B1" t="s">
        <v>105</v>
      </c>
      <c r="G1" t="s">
        <v>106</v>
      </c>
    </row>
    <row r="2" spans="1:10" x14ac:dyDescent="0.2">
      <c r="B2" t="s">
        <v>102</v>
      </c>
    </row>
    <row r="3" spans="1:10" x14ac:dyDescent="0.2">
      <c r="A3" t="s">
        <v>107</v>
      </c>
      <c r="B3" s="6">
        <v>1.5228E-2</v>
      </c>
      <c r="C3" s="6">
        <v>9.9159999999999995E-3</v>
      </c>
      <c r="D3" s="6">
        <v>1.1599999999999999E-2</v>
      </c>
      <c r="E3" s="6">
        <v>1.4710000000000001E-2</v>
      </c>
      <c r="F3" s="6" t="s">
        <v>103</v>
      </c>
      <c r="G3" s="6">
        <v>3.1295999999999997E-2</v>
      </c>
      <c r="H3" s="6">
        <v>2.5892999999999999E-2</v>
      </c>
      <c r="I3" s="6">
        <v>2.5055000000000001E-2</v>
      </c>
      <c r="J3" s="6">
        <v>3.0582999999999999E-2</v>
      </c>
    </row>
    <row r="4" spans="1:10" x14ac:dyDescent="0.2">
      <c r="A4" t="s">
        <v>110</v>
      </c>
      <c r="B4" s="6">
        <v>1.2175E-2</v>
      </c>
      <c r="C4" s="6">
        <v>1.1952000000000001E-2</v>
      </c>
      <c r="D4" s="6">
        <v>1.4598E-2</v>
      </c>
      <c r="E4" s="6">
        <v>1.2945E-2</v>
      </c>
      <c r="F4" s="6" t="s">
        <v>103</v>
      </c>
      <c r="G4" s="6">
        <v>2.9926999999999999E-2</v>
      </c>
      <c r="H4" s="6">
        <v>2.6919999999999999E-2</v>
      </c>
      <c r="I4" s="6">
        <v>2.3504000000000001E-2</v>
      </c>
      <c r="J4" s="6">
        <v>2.8715999999999998E-2</v>
      </c>
    </row>
    <row r="5" spans="1:10" x14ac:dyDescent="0.2">
      <c r="A5" t="s">
        <v>108</v>
      </c>
      <c r="B5" s="6">
        <v>1.7951000000000002E-2</v>
      </c>
      <c r="C5" s="6">
        <v>1.4208999999999999E-2</v>
      </c>
      <c r="D5" s="6">
        <v>1.3516E-2</v>
      </c>
      <c r="E5" s="6">
        <v>1.0840000000000001E-2</v>
      </c>
      <c r="F5" s="6" t="s">
        <v>103</v>
      </c>
      <c r="G5" s="6">
        <v>3.1223999999999998E-2</v>
      </c>
      <c r="H5" s="6">
        <v>2.511E-2</v>
      </c>
      <c r="I5" s="6">
        <v>2.6734999999999998E-2</v>
      </c>
      <c r="J5" s="6">
        <v>2.3739E-2</v>
      </c>
    </row>
    <row r="6" spans="1:10" x14ac:dyDescent="0.2">
      <c r="A6" t="s">
        <v>109</v>
      </c>
      <c r="B6" s="6">
        <v>9.3460000000000001E-3</v>
      </c>
      <c r="C6" s="6">
        <v>1.2118E-2</v>
      </c>
      <c r="D6" s="6">
        <v>1.3192000000000001E-2</v>
      </c>
      <c r="E6" s="6">
        <v>1.5199000000000001E-2</v>
      </c>
      <c r="F6" s="6" t="s">
        <v>103</v>
      </c>
      <c r="G6" s="6">
        <v>2.7771000000000001E-2</v>
      </c>
      <c r="H6" s="6">
        <v>2.6533999999999999E-2</v>
      </c>
      <c r="I6" s="6">
        <v>2.2516000000000001E-2</v>
      </c>
      <c r="J6" s="6">
        <v>2.9475000000000001E-2</v>
      </c>
    </row>
    <row r="8" spans="1:10" x14ac:dyDescent="0.2">
      <c r="B8" t="s">
        <v>105</v>
      </c>
      <c r="G8" t="s">
        <v>106</v>
      </c>
    </row>
    <row r="9" spans="1:10" x14ac:dyDescent="0.2">
      <c r="B9" t="s">
        <v>104</v>
      </c>
    </row>
    <row r="10" spans="1:10" x14ac:dyDescent="0.2">
      <c r="A10" t="s">
        <v>107</v>
      </c>
      <c r="B10">
        <v>0.31040780000000001</v>
      </c>
      <c r="C10">
        <v>0.26096249999999999</v>
      </c>
      <c r="D10">
        <v>0.32094699999999998</v>
      </c>
      <c r="E10">
        <v>0.34995349999999997</v>
      </c>
      <c r="G10">
        <v>0.41843649999999999</v>
      </c>
      <c r="H10">
        <v>0.40762989999999999</v>
      </c>
      <c r="I10">
        <v>0.372747</v>
      </c>
      <c r="J10">
        <v>0.4004317</v>
      </c>
    </row>
    <row r="11" spans="1:10" x14ac:dyDescent="0.2">
      <c r="A11" t="s">
        <v>110</v>
      </c>
      <c r="B11">
        <v>4.3972890000000001E-2</v>
      </c>
      <c r="C11">
        <v>3.3118309999999998E-2</v>
      </c>
      <c r="D11">
        <v>4.5907669999999998E-2</v>
      </c>
      <c r="E11">
        <v>3.390203E-2</v>
      </c>
      <c r="F11" t="s">
        <v>103</v>
      </c>
      <c r="G11">
        <v>0.13651959999999999</v>
      </c>
      <c r="H11">
        <v>0.13628299999999999</v>
      </c>
      <c r="I11">
        <v>0.14993390000000001</v>
      </c>
      <c r="J11">
        <v>0.20784939999999999</v>
      </c>
    </row>
    <row r="12" spans="1:10" x14ac:dyDescent="0.2">
      <c r="A12" t="s">
        <v>108</v>
      </c>
      <c r="B12">
        <v>6.2751509999999996E-2</v>
      </c>
      <c r="C12">
        <v>2.9913780000000001E-2</v>
      </c>
      <c r="D12">
        <v>4.4493850000000001E-2</v>
      </c>
      <c r="E12">
        <v>3.7809269999999999E-2</v>
      </c>
      <c r="F12" t="s">
        <v>103</v>
      </c>
      <c r="G12">
        <v>0.156306</v>
      </c>
      <c r="H12">
        <v>0.14232710000000001</v>
      </c>
      <c r="I12">
        <v>0.14620420000000001</v>
      </c>
      <c r="J12">
        <v>0.2225036</v>
      </c>
    </row>
    <row r="13" spans="1:10" x14ac:dyDescent="0.2">
      <c r="A13" t="s">
        <v>109</v>
      </c>
      <c r="B13">
        <v>0.27195750000000002</v>
      </c>
      <c r="C13">
        <v>0.32285609999999998</v>
      </c>
      <c r="D13">
        <v>0.26450750000000001</v>
      </c>
      <c r="E13">
        <v>0.36488969999999998</v>
      </c>
      <c r="F13" t="s">
        <v>103</v>
      </c>
      <c r="G13">
        <v>0.3842315</v>
      </c>
      <c r="H13">
        <v>0.3741274</v>
      </c>
      <c r="I13">
        <v>0.414991</v>
      </c>
      <c r="J13">
        <v>0.58806849999999999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1B24B-FA1B-9A4E-B01A-7B80D4D3FE6E}">
  <dimension ref="A1:X23"/>
  <sheetViews>
    <sheetView tabSelected="1" workbookViewId="0">
      <selection activeCell="A5" sqref="A5:XFD6"/>
    </sheetView>
  </sheetViews>
  <sheetFormatPr baseColWidth="10" defaultRowHeight="16" x14ac:dyDescent="0.2"/>
  <sheetData>
    <row r="1" spans="1:24" x14ac:dyDescent="0.2">
      <c r="A1" s="3" t="s">
        <v>117</v>
      </c>
    </row>
    <row r="2" spans="1:24" x14ac:dyDescent="0.2">
      <c r="A2" s="4" t="s">
        <v>118</v>
      </c>
      <c r="B2" s="4"/>
      <c r="C2" s="4"/>
      <c r="D2" s="4" t="s">
        <v>119</v>
      </c>
      <c r="E2" s="4"/>
      <c r="F2" s="4"/>
      <c r="G2" s="4" t="s">
        <v>120</v>
      </c>
      <c r="H2" s="4"/>
      <c r="I2" s="4"/>
      <c r="J2" s="4" t="s">
        <v>121</v>
      </c>
      <c r="K2" s="4"/>
      <c r="L2" s="4"/>
      <c r="M2" s="4" t="s">
        <v>122</v>
      </c>
      <c r="N2" s="4"/>
      <c r="O2" s="4"/>
      <c r="P2" s="4" t="s">
        <v>123</v>
      </c>
      <c r="Q2" s="4"/>
      <c r="R2" s="4"/>
      <c r="S2" s="4" t="s">
        <v>124</v>
      </c>
      <c r="T2" s="4"/>
      <c r="U2" s="4"/>
      <c r="V2" s="4" t="s">
        <v>125</v>
      </c>
      <c r="W2" s="4"/>
      <c r="X2" s="4"/>
    </row>
    <row r="3" spans="1:24" x14ac:dyDescent="0.2">
      <c r="A3" s="1">
        <v>3.0702E-2</v>
      </c>
      <c r="B3" s="1">
        <v>2.8156E-2</v>
      </c>
      <c r="C3" s="1">
        <v>3.6817000000000003E-2</v>
      </c>
      <c r="D3" s="1">
        <v>1.2433E-2</v>
      </c>
      <c r="E3" s="1">
        <v>1.1313E-2</v>
      </c>
      <c r="F3" s="1">
        <v>1.0742E-2</v>
      </c>
      <c r="G3" s="1">
        <v>1.9001000000000001E-2</v>
      </c>
      <c r="H3" s="1">
        <v>2.6603000000000002E-2</v>
      </c>
      <c r="I3" s="1">
        <v>2.0471E-2</v>
      </c>
      <c r="J3" s="1">
        <v>6.535E-3</v>
      </c>
      <c r="K3" s="1">
        <v>1.2148000000000001E-2</v>
      </c>
      <c r="L3" s="1">
        <v>8.6689999999999996E-3</v>
      </c>
      <c r="M3" s="1">
        <v>3.6074000000000002E-2</v>
      </c>
      <c r="N3" s="1">
        <v>5.0140999999999998E-2</v>
      </c>
      <c r="O3" s="1">
        <v>4.4374999999999998E-2</v>
      </c>
      <c r="P3" s="1">
        <v>1.6237000000000001E-2</v>
      </c>
      <c r="Q3" s="1">
        <v>1.1632999999999999E-2</v>
      </c>
      <c r="R3" s="1">
        <v>1.2447E-2</v>
      </c>
      <c r="S3" s="1">
        <v>8.5459999999999998E-3</v>
      </c>
      <c r="T3" s="1">
        <v>7.8860000000000006E-3</v>
      </c>
      <c r="U3" s="1">
        <v>7.9319999999999998E-3</v>
      </c>
      <c r="V3" s="1">
        <v>6.8052E-3</v>
      </c>
      <c r="W3" s="1">
        <v>6.8399000000000003E-3</v>
      </c>
      <c r="X3" s="1">
        <v>6.5677000000000001E-3</v>
      </c>
    </row>
    <row r="5" spans="1:24" x14ac:dyDescent="0.2">
      <c r="A5" s="3" t="s">
        <v>126</v>
      </c>
    </row>
    <row r="6" spans="1:24" x14ac:dyDescent="0.2">
      <c r="A6" t="s">
        <v>25</v>
      </c>
    </row>
    <row r="7" spans="1:24" x14ac:dyDescent="0.2">
      <c r="A7" s="4" t="s">
        <v>111</v>
      </c>
      <c r="B7" s="4"/>
      <c r="C7" s="4"/>
      <c r="D7" s="4"/>
      <c r="E7" s="4" t="s">
        <v>112</v>
      </c>
      <c r="F7" s="4"/>
      <c r="G7" s="4"/>
      <c r="H7" s="4"/>
      <c r="I7" s="4" t="s">
        <v>83</v>
      </c>
      <c r="J7" s="4"/>
      <c r="K7" s="4"/>
      <c r="L7" s="4"/>
      <c r="M7" s="4" t="s">
        <v>113</v>
      </c>
      <c r="N7" s="4"/>
      <c r="O7" s="4"/>
      <c r="P7" s="4"/>
    </row>
    <row r="8" spans="1:24" x14ac:dyDescent="0.2">
      <c r="A8" s="1">
        <v>3.5249999999999997E-2</v>
      </c>
      <c r="B8" s="1">
        <v>2.5427999999999999E-2</v>
      </c>
      <c r="C8" s="1">
        <v>3.2579999999999998E-2</v>
      </c>
      <c r="D8" s="1">
        <v>2.6075000000000001E-2</v>
      </c>
      <c r="E8" s="1">
        <v>2.0593E-2</v>
      </c>
      <c r="F8" s="1">
        <v>1.5472E-2</v>
      </c>
      <c r="G8" s="1">
        <v>1.7968999999999999E-2</v>
      </c>
      <c r="H8" s="1">
        <v>1.506E-2</v>
      </c>
      <c r="I8" s="1">
        <v>7.7299999999999999E-3</v>
      </c>
      <c r="J8" s="1">
        <v>7.6930000000000002E-3</v>
      </c>
      <c r="K8" s="1">
        <v>8.0999999999999996E-3</v>
      </c>
      <c r="L8" s="1">
        <v>8.0059999999999992E-3</v>
      </c>
      <c r="M8" s="1">
        <v>9.2390000000000007E-3</v>
      </c>
      <c r="N8" s="1">
        <v>7.0670000000000004E-3</v>
      </c>
      <c r="O8" s="1">
        <v>6.8799999999999998E-3</v>
      </c>
      <c r="P8" s="1">
        <v>6.9519999999999998E-3</v>
      </c>
    </row>
    <row r="10" spans="1:24" x14ac:dyDescent="0.2">
      <c r="A10" s="3" t="s">
        <v>127</v>
      </c>
    </row>
    <row r="11" spans="1:24" x14ac:dyDescent="0.2">
      <c r="A11" t="s">
        <v>114</v>
      </c>
    </row>
    <row r="12" spans="1:24" x14ac:dyDescent="0.2">
      <c r="A12" s="4" t="s">
        <v>111</v>
      </c>
      <c r="B12" s="4"/>
      <c r="C12" s="4"/>
      <c r="D12" s="4" t="s">
        <v>112</v>
      </c>
      <c r="E12" s="4"/>
      <c r="F12" s="4"/>
      <c r="G12" s="4" t="s">
        <v>83</v>
      </c>
      <c r="H12" s="4"/>
      <c r="I12" s="4"/>
      <c r="J12" s="4" t="s">
        <v>113</v>
      </c>
      <c r="K12" s="4"/>
      <c r="L12" s="4"/>
    </row>
    <row r="13" spans="1:24" x14ac:dyDescent="0.2">
      <c r="A13" s="1">
        <v>0.2774105</v>
      </c>
      <c r="B13" s="1">
        <v>0.29368</v>
      </c>
      <c r="C13" s="1">
        <v>0.2568609</v>
      </c>
      <c r="D13" s="1">
        <v>0.14500189999999999</v>
      </c>
      <c r="E13" s="1">
        <v>0.1466047</v>
      </c>
      <c r="F13" s="1">
        <v>0.1538117</v>
      </c>
      <c r="G13" s="1">
        <v>0.1699388</v>
      </c>
      <c r="H13" s="1">
        <v>0.18473410000000001</v>
      </c>
      <c r="I13" s="1">
        <v>0.19105469999999999</v>
      </c>
      <c r="J13" s="1">
        <v>0.15020620000000001</v>
      </c>
      <c r="K13" s="1">
        <v>0.15733340000000001</v>
      </c>
      <c r="L13" s="1">
        <v>0.1428249</v>
      </c>
    </row>
    <row r="15" spans="1:24" x14ac:dyDescent="0.2">
      <c r="A15" s="3" t="s">
        <v>128</v>
      </c>
    </row>
    <row r="16" spans="1:24" x14ac:dyDescent="0.2">
      <c r="A16" t="s">
        <v>115</v>
      </c>
    </row>
    <row r="17" spans="1:16" x14ac:dyDescent="0.2">
      <c r="A17" s="4" t="s">
        <v>111</v>
      </c>
      <c r="B17" s="4"/>
      <c r="C17" s="4"/>
      <c r="D17" s="4" t="s">
        <v>112</v>
      </c>
      <c r="E17" s="4"/>
      <c r="F17" s="4"/>
      <c r="G17" s="4" t="s">
        <v>83</v>
      </c>
      <c r="H17" s="4"/>
      <c r="I17" s="4"/>
      <c r="J17" s="4" t="s">
        <v>113</v>
      </c>
      <c r="K17" s="4"/>
      <c r="L17" s="4"/>
    </row>
    <row r="18" spans="1:16" x14ac:dyDescent="0.2">
      <c r="A18" s="1">
        <v>0.50848700000000002</v>
      </c>
      <c r="B18" s="1">
        <v>0.54291100000000003</v>
      </c>
      <c r="C18" s="1">
        <v>0.55502899999999999</v>
      </c>
      <c r="D18" s="1">
        <v>0.374502</v>
      </c>
      <c r="E18" s="1">
        <v>0.36968000000000001</v>
      </c>
      <c r="F18" s="1">
        <v>0.43449599999999999</v>
      </c>
      <c r="G18" s="1">
        <v>0.24091699999999999</v>
      </c>
      <c r="H18" s="1">
        <v>0.28921999999999998</v>
      </c>
      <c r="I18" s="1">
        <v>0.27642</v>
      </c>
      <c r="J18" s="1">
        <v>0.23166900000000001</v>
      </c>
      <c r="K18" s="1">
        <v>0.26817800000000003</v>
      </c>
      <c r="L18" s="1">
        <v>0.245999</v>
      </c>
    </row>
    <row r="19" spans="1:16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6" x14ac:dyDescent="0.2">
      <c r="A20" s="3" t="s">
        <v>129</v>
      </c>
    </row>
    <row r="21" spans="1:16" x14ac:dyDescent="0.2">
      <c r="A21" t="s">
        <v>116</v>
      </c>
    </row>
    <row r="22" spans="1:16" x14ac:dyDescent="0.2">
      <c r="A22" s="4" t="s">
        <v>111</v>
      </c>
      <c r="B22" s="4"/>
      <c r="C22" s="4"/>
      <c r="D22" s="4"/>
      <c r="E22" s="4" t="s">
        <v>112</v>
      </c>
      <c r="F22" s="4"/>
      <c r="G22" s="4"/>
      <c r="H22" s="4"/>
      <c r="I22" s="4" t="s">
        <v>83</v>
      </c>
      <c r="J22" s="4"/>
      <c r="K22" s="4"/>
      <c r="L22" s="4"/>
      <c r="M22" s="4" t="s">
        <v>113</v>
      </c>
      <c r="N22" s="4"/>
      <c r="O22" s="4"/>
      <c r="P22" s="4"/>
    </row>
    <row r="23" spans="1:16" x14ac:dyDescent="0.2">
      <c r="A23" s="1">
        <v>5.3282000000000003E-2</v>
      </c>
      <c r="B23" s="1">
        <v>6.4043000000000003E-2</v>
      </c>
      <c r="C23" s="1">
        <v>5.2151999999999997E-2</v>
      </c>
      <c r="D23" s="1">
        <v>6.8470000000000003E-2</v>
      </c>
      <c r="E23" s="1">
        <v>7.1499999999999994E-2</v>
      </c>
      <c r="F23" s="1">
        <v>8.0649999999999999E-2</v>
      </c>
      <c r="G23" s="1">
        <v>6.5949999999999995E-2</v>
      </c>
      <c r="H23" s="1">
        <v>8.2105999999999998E-2</v>
      </c>
      <c r="I23" s="1">
        <v>5.1036999999999999E-2</v>
      </c>
      <c r="J23" s="1">
        <v>6.2634999999999996E-2</v>
      </c>
      <c r="K23" s="1">
        <v>6.9320999999999994E-2</v>
      </c>
      <c r="L23" s="1">
        <v>0.11879000000000001</v>
      </c>
      <c r="M23" s="1">
        <v>0.10882699999999999</v>
      </c>
      <c r="N23" s="1">
        <v>4.0954999999999998E-2</v>
      </c>
      <c r="O23" s="1">
        <v>0.104507</v>
      </c>
      <c r="P23" s="1">
        <v>0.1108</v>
      </c>
    </row>
  </sheetData>
  <mergeCells count="24">
    <mergeCell ref="S2:U2"/>
    <mergeCell ref="V2:X2"/>
    <mergeCell ref="M22:P22"/>
    <mergeCell ref="A2:C2"/>
    <mergeCell ref="D2:F2"/>
    <mergeCell ref="G2:I2"/>
    <mergeCell ref="J2:L2"/>
    <mergeCell ref="M2:O2"/>
    <mergeCell ref="P2:R2"/>
    <mergeCell ref="A17:C17"/>
    <mergeCell ref="D17:F17"/>
    <mergeCell ref="G17:I17"/>
    <mergeCell ref="J17:L17"/>
    <mergeCell ref="A22:D22"/>
    <mergeCell ref="E22:H22"/>
    <mergeCell ref="I22:L22"/>
    <mergeCell ref="A7:D7"/>
    <mergeCell ref="E7:H7"/>
    <mergeCell ref="I7:L7"/>
    <mergeCell ref="M7:P7"/>
    <mergeCell ref="A12:C12"/>
    <mergeCell ref="D12:F12"/>
    <mergeCell ref="G12:I12"/>
    <mergeCell ref="J12:L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F1C0E-0C8E-0E4D-992D-A8B4A45B4469}">
  <dimension ref="A1:X32"/>
  <sheetViews>
    <sheetView topLeftCell="A5" workbookViewId="0">
      <selection activeCell="B28" sqref="B28:C33"/>
    </sheetView>
  </sheetViews>
  <sheetFormatPr baseColWidth="10" defaultRowHeight="16" x14ac:dyDescent="0.2"/>
  <cols>
    <col min="4" max="4" width="20.83203125" customWidth="1"/>
  </cols>
  <sheetData>
    <row r="1" spans="1:24" x14ac:dyDescent="0.2">
      <c r="A1" s="3" t="s">
        <v>69</v>
      </c>
      <c r="D1" s="3" t="s">
        <v>91</v>
      </c>
      <c r="H1" s="3"/>
      <c r="L1" s="3" t="s">
        <v>96</v>
      </c>
      <c r="W1" s="3" t="s">
        <v>75</v>
      </c>
    </row>
    <row r="2" spans="1:24" x14ac:dyDescent="0.2">
      <c r="A2" t="s">
        <v>65</v>
      </c>
      <c r="E2" s="4" t="s">
        <v>66</v>
      </c>
      <c r="F2" s="4"/>
      <c r="G2" s="4"/>
      <c r="H2" s="4" t="s">
        <v>67</v>
      </c>
      <c r="I2" s="4"/>
      <c r="J2" s="4"/>
      <c r="M2" s="4" t="s">
        <v>97</v>
      </c>
      <c r="N2" s="4"/>
      <c r="O2" s="4"/>
      <c r="P2" s="4" t="s">
        <v>98</v>
      </c>
      <c r="Q2" s="4"/>
      <c r="R2" s="4"/>
      <c r="S2" s="4" t="s">
        <v>99</v>
      </c>
      <c r="T2" s="4"/>
      <c r="U2" s="4"/>
      <c r="W2" t="s">
        <v>66</v>
      </c>
      <c r="X2" t="s">
        <v>67</v>
      </c>
    </row>
    <row r="3" spans="1:24" x14ac:dyDescent="0.2">
      <c r="A3" s="2" t="s">
        <v>66</v>
      </c>
      <c r="B3" s="2" t="s">
        <v>67</v>
      </c>
      <c r="D3" t="s">
        <v>92</v>
      </c>
      <c r="E3" s="1">
        <v>0</v>
      </c>
      <c r="F3" s="1">
        <v>0</v>
      </c>
      <c r="G3" s="1">
        <v>1.67</v>
      </c>
      <c r="H3" s="1">
        <v>0</v>
      </c>
      <c r="I3" s="1">
        <v>1</v>
      </c>
      <c r="J3" s="1">
        <v>0</v>
      </c>
      <c r="L3" t="s">
        <v>100</v>
      </c>
      <c r="M3" s="1">
        <v>39</v>
      </c>
      <c r="N3" s="1">
        <v>13</v>
      </c>
      <c r="O3" s="1">
        <v>40</v>
      </c>
      <c r="P3" s="1">
        <v>1</v>
      </c>
      <c r="Q3" s="1">
        <v>11</v>
      </c>
      <c r="R3" s="1">
        <v>30</v>
      </c>
      <c r="S3" s="1">
        <v>0</v>
      </c>
      <c r="T3" s="1">
        <v>0</v>
      </c>
      <c r="U3" s="1">
        <v>0</v>
      </c>
      <c r="W3" s="1">
        <v>58.25</v>
      </c>
      <c r="X3" s="1">
        <v>50.53</v>
      </c>
    </row>
    <row r="4" spans="1:24" x14ac:dyDescent="0.2">
      <c r="A4" s="1">
        <v>78.472219999999993</v>
      </c>
      <c r="B4" s="1">
        <v>50</v>
      </c>
      <c r="D4" t="s">
        <v>93</v>
      </c>
      <c r="E4" s="1">
        <v>5.67</v>
      </c>
      <c r="F4" s="1">
        <v>8.67</v>
      </c>
      <c r="G4" s="1">
        <v>0</v>
      </c>
      <c r="H4" s="1">
        <v>11</v>
      </c>
      <c r="I4" s="1">
        <v>1</v>
      </c>
      <c r="J4" s="1">
        <v>6</v>
      </c>
      <c r="L4" t="s">
        <v>101</v>
      </c>
      <c r="M4" s="1">
        <v>259</v>
      </c>
      <c r="N4" s="1">
        <v>248</v>
      </c>
      <c r="O4" s="1">
        <v>299</v>
      </c>
      <c r="P4" s="1">
        <v>23</v>
      </c>
      <c r="Q4" s="1">
        <v>45</v>
      </c>
      <c r="R4" s="1">
        <v>22</v>
      </c>
      <c r="S4" s="1">
        <v>12</v>
      </c>
      <c r="T4" s="1">
        <v>30</v>
      </c>
      <c r="U4" s="1">
        <v>15</v>
      </c>
      <c r="W4" s="1">
        <v>70.78</v>
      </c>
      <c r="X4" s="1">
        <v>46.39</v>
      </c>
    </row>
    <row r="5" spans="1:24" x14ac:dyDescent="0.2">
      <c r="A5" s="1">
        <v>79.44444</v>
      </c>
      <c r="B5" s="1">
        <v>48.344369999999998</v>
      </c>
      <c r="D5" t="s">
        <v>94</v>
      </c>
      <c r="E5" s="1">
        <v>42.67</v>
      </c>
      <c r="F5" s="1">
        <v>9.67</v>
      </c>
      <c r="G5" s="1">
        <v>6.67</v>
      </c>
      <c r="H5" s="1">
        <v>3</v>
      </c>
      <c r="I5" s="1">
        <v>8</v>
      </c>
      <c r="J5" s="1">
        <v>9</v>
      </c>
      <c r="W5" s="1">
        <v>60.65</v>
      </c>
      <c r="X5" s="1">
        <v>58.99</v>
      </c>
    </row>
    <row r="6" spans="1:24" x14ac:dyDescent="0.2">
      <c r="A6" s="1">
        <v>70.175439999999995</v>
      </c>
      <c r="B6" s="1">
        <v>47.058819999999997</v>
      </c>
      <c r="D6" t="s">
        <v>95</v>
      </c>
      <c r="E6" s="1">
        <v>24.67</v>
      </c>
      <c r="F6" s="1">
        <v>26.67</v>
      </c>
      <c r="G6" s="1">
        <v>44.67</v>
      </c>
      <c r="H6" s="1">
        <v>5</v>
      </c>
      <c r="I6" s="1">
        <v>1</v>
      </c>
      <c r="J6" s="1">
        <v>4</v>
      </c>
    </row>
    <row r="7" spans="1:24" x14ac:dyDescent="0.2">
      <c r="A7" s="1">
        <v>65.625</v>
      </c>
      <c r="B7" s="1">
        <v>21.52778</v>
      </c>
    </row>
    <row r="8" spans="1:24" x14ac:dyDescent="0.2">
      <c r="A8" s="1">
        <v>85.889570000000006</v>
      </c>
      <c r="B8" s="1">
        <v>20.55556</v>
      </c>
    </row>
    <row r="9" spans="1:24" x14ac:dyDescent="0.2">
      <c r="A9" s="1">
        <v>82.352940000000004</v>
      </c>
      <c r="B9" s="1">
        <v>29.824560000000002</v>
      </c>
    </row>
    <row r="10" spans="1:24" x14ac:dyDescent="0.2">
      <c r="A10" s="1">
        <v>50</v>
      </c>
      <c r="B10" s="1">
        <v>34.375</v>
      </c>
    </row>
    <row r="11" spans="1:24" x14ac:dyDescent="0.2">
      <c r="A11" s="1">
        <v>51.655630000000002</v>
      </c>
      <c r="B11" s="1">
        <v>14.110429999999999</v>
      </c>
      <c r="H11" s="4"/>
      <c r="I11" s="4"/>
      <c r="J11" s="4"/>
      <c r="K11" s="4"/>
      <c r="L11" s="4"/>
      <c r="M11" s="4"/>
    </row>
    <row r="12" spans="1:24" x14ac:dyDescent="0.2">
      <c r="A12" s="1">
        <v>52.941180000000003</v>
      </c>
      <c r="B12" s="1">
        <v>17.64706</v>
      </c>
      <c r="H12" s="1"/>
      <c r="I12" s="1"/>
      <c r="J12" s="1"/>
      <c r="K12" s="1"/>
      <c r="L12" s="1"/>
      <c r="M12" s="1"/>
    </row>
    <row r="14" spans="1:24" x14ac:dyDescent="0.2">
      <c r="A14" t="s">
        <v>68</v>
      </c>
    </row>
    <row r="15" spans="1:24" x14ac:dyDescent="0.2">
      <c r="A15" s="2" t="s">
        <v>66</v>
      </c>
      <c r="B15" s="2" t="s">
        <v>67</v>
      </c>
    </row>
    <row r="16" spans="1:24" x14ac:dyDescent="0.2">
      <c r="A16" s="1">
        <v>20.125219999999999</v>
      </c>
      <c r="B16" s="1">
        <v>24.2195</v>
      </c>
    </row>
    <row r="17" spans="1:3" x14ac:dyDescent="0.2">
      <c r="A17" s="1">
        <v>16.201820000000001</v>
      </c>
      <c r="B17" s="1">
        <v>25.823840000000001</v>
      </c>
    </row>
    <row r="18" spans="1:3" x14ac:dyDescent="0.2">
      <c r="A18" s="1">
        <v>15.946490000000001</v>
      </c>
      <c r="B18" s="1">
        <v>24.68018</v>
      </c>
    </row>
    <row r="19" spans="1:3" x14ac:dyDescent="0.2">
      <c r="A19" s="1">
        <v>20.249639999999999</v>
      </c>
      <c r="B19" s="1">
        <v>31.0929</v>
      </c>
    </row>
    <row r="20" spans="1:3" x14ac:dyDescent="0.2">
      <c r="A20" s="1">
        <v>22.074639999999999</v>
      </c>
      <c r="B20" s="1">
        <v>26.075410000000002</v>
      </c>
    </row>
    <row r="21" spans="1:3" x14ac:dyDescent="0.2">
      <c r="A21" s="1">
        <v>21.385819999999999</v>
      </c>
      <c r="B21" s="1">
        <v>27.209219999999998</v>
      </c>
    </row>
    <row r="22" spans="1:3" x14ac:dyDescent="0.2">
      <c r="A22" s="1">
        <v>13.79467</v>
      </c>
      <c r="B22" s="1">
        <v>28.09273</v>
      </c>
    </row>
    <row r="23" spans="1:3" x14ac:dyDescent="0.2">
      <c r="A23" s="1">
        <v>18.05397</v>
      </c>
      <c r="B23" s="1">
        <v>31.73</v>
      </c>
    </row>
    <row r="24" spans="1:3" x14ac:dyDescent="0.2">
      <c r="A24" s="1">
        <v>12.60238</v>
      </c>
      <c r="B24" s="1">
        <v>24.41667</v>
      </c>
    </row>
    <row r="28" spans="1:3" x14ac:dyDescent="0.2">
      <c r="B28" s="3"/>
    </row>
    <row r="30" spans="1:3" x14ac:dyDescent="0.2">
      <c r="B30" s="1"/>
      <c r="C30" s="1"/>
    </row>
    <row r="31" spans="1:3" x14ac:dyDescent="0.2">
      <c r="B31" s="1"/>
      <c r="C31" s="1"/>
    </row>
    <row r="32" spans="1:3" x14ac:dyDescent="0.2">
      <c r="B32" s="1"/>
      <c r="C32" s="1"/>
    </row>
  </sheetData>
  <mergeCells count="7">
    <mergeCell ref="P2:R2"/>
    <mergeCell ref="S2:U2"/>
    <mergeCell ref="H2:J2"/>
    <mergeCell ref="H11:J11"/>
    <mergeCell ref="K11:M11"/>
    <mergeCell ref="E2:G2"/>
    <mergeCell ref="M2:O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E7B2-7D08-E041-ACC9-585BE37E052C}">
  <dimension ref="A1:R122"/>
  <sheetViews>
    <sheetView workbookViewId="0">
      <selection activeCell="D2" sqref="D2:E6"/>
    </sheetView>
  </sheetViews>
  <sheetFormatPr baseColWidth="10" defaultRowHeight="16" x14ac:dyDescent="0.2"/>
  <sheetData>
    <row r="1" spans="1:18" x14ac:dyDescent="0.2">
      <c r="A1" s="3" t="s">
        <v>89</v>
      </c>
      <c r="D1" s="3" t="s">
        <v>90</v>
      </c>
      <c r="G1" s="3" t="s">
        <v>70</v>
      </c>
      <c r="M1" s="3" t="s">
        <v>76</v>
      </c>
    </row>
    <row r="2" spans="1:18" x14ac:dyDescent="0.2">
      <c r="A2" s="2" t="s">
        <v>66</v>
      </c>
      <c r="B2" s="2" t="s">
        <v>67</v>
      </c>
      <c r="D2" s="2" t="s">
        <v>66</v>
      </c>
      <c r="E2" s="2" t="s">
        <v>67</v>
      </c>
      <c r="G2" s="2" t="s">
        <v>71</v>
      </c>
      <c r="H2" s="2" t="s">
        <v>72</v>
      </c>
      <c r="I2" s="2" t="s">
        <v>73</v>
      </c>
      <c r="J2" s="2" t="s">
        <v>74</v>
      </c>
      <c r="M2" s="2" t="s">
        <v>77</v>
      </c>
      <c r="N2" s="2" t="s">
        <v>78</v>
      </c>
      <c r="O2" s="2" t="s">
        <v>79</v>
      </c>
      <c r="P2" s="2" t="s">
        <v>80</v>
      </c>
    </row>
    <row r="3" spans="1:18" x14ac:dyDescent="0.2">
      <c r="A3" s="1">
        <v>0.98</v>
      </c>
      <c r="B3" s="1">
        <v>0.85</v>
      </c>
      <c r="D3" s="1">
        <v>7003</v>
      </c>
      <c r="E3" s="1">
        <v>3369</v>
      </c>
      <c r="G3" s="1">
        <v>1.8103000000000001E-2</v>
      </c>
      <c r="H3" s="1">
        <v>2.8028000000000001E-2</v>
      </c>
      <c r="I3" s="1">
        <v>9.0547779999999994E-3</v>
      </c>
      <c r="J3" s="1">
        <v>2.1866799999999999E-2</v>
      </c>
      <c r="M3" s="1">
        <v>5</v>
      </c>
      <c r="N3" s="1">
        <v>15</v>
      </c>
      <c r="O3" s="1">
        <v>435</v>
      </c>
      <c r="P3" s="1">
        <v>216</v>
      </c>
      <c r="Q3" s="1"/>
      <c r="R3" s="1"/>
    </row>
    <row r="4" spans="1:18" x14ac:dyDescent="0.2">
      <c r="A4" s="1">
        <v>1.0900000000000001</v>
      </c>
      <c r="B4" s="1">
        <v>0.77</v>
      </c>
      <c r="D4" s="1">
        <v>7313</v>
      </c>
      <c r="E4" s="1">
        <v>3351</v>
      </c>
      <c r="G4" s="1">
        <v>2.3401999999999999E-2</v>
      </c>
      <c r="H4" s="1">
        <v>1.8681E-2</v>
      </c>
      <c r="I4" s="1">
        <v>2.4978759999999999E-2</v>
      </c>
      <c r="J4" s="1">
        <v>2.4612950000000001E-2</v>
      </c>
      <c r="M4" s="1">
        <v>49</v>
      </c>
      <c r="N4" s="1">
        <v>51</v>
      </c>
      <c r="O4" s="1">
        <v>390</v>
      </c>
      <c r="P4" s="1">
        <v>103</v>
      </c>
    </row>
    <row r="5" spans="1:18" x14ac:dyDescent="0.2">
      <c r="A5" s="1">
        <v>0.99</v>
      </c>
      <c r="B5" s="1">
        <v>0.76</v>
      </c>
      <c r="D5" s="1">
        <v>7010</v>
      </c>
      <c r="E5" s="1">
        <v>3361</v>
      </c>
      <c r="G5" s="1">
        <v>2.0712999999999999E-2</v>
      </c>
      <c r="H5" s="1">
        <v>2.0781999999999998E-2</v>
      </c>
      <c r="I5" s="1">
        <v>2.1724150000000001E-2</v>
      </c>
      <c r="J5" s="1">
        <v>1.908408E-2</v>
      </c>
      <c r="M5" s="1">
        <v>25</v>
      </c>
      <c r="N5" s="1">
        <v>2</v>
      </c>
      <c r="O5" s="1">
        <v>411</v>
      </c>
      <c r="P5" s="1">
        <v>85</v>
      </c>
    </row>
    <row r="6" spans="1:18" x14ac:dyDescent="0.2">
      <c r="A6" s="1">
        <v>0.94</v>
      </c>
      <c r="B6" s="1">
        <v>0.75</v>
      </c>
      <c r="D6" s="1">
        <v>7006</v>
      </c>
      <c r="E6" s="1">
        <v>3359</v>
      </c>
      <c r="G6" s="1">
        <v>3.9914999999999999E-2</v>
      </c>
      <c r="H6" s="1">
        <v>1.9682000000000002E-2</v>
      </c>
      <c r="I6" s="1">
        <v>2.6400960000000001E-2</v>
      </c>
      <c r="J6" s="1">
        <v>0.79457089999999997</v>
      </c>
    </row>
    <row r="7" spans="1:18" x14ac:dyDescent="0.2">
      <c r="G7" s="1">
        <v>1.4937000000000001E-2</v>
      </c>
      <c r="H7" s="1">
        <v>1.0692999999999999E-2</v>
      </c>
      <c r="I7" s="1">
        <v>1.260931</v>
      </c>
      <c r="J7" s="1">
        <v>1.222006E-2</v>
      </c>
    </row>
    <row r="8" spans="1:18" x14ac:dyDescent="0.2">
      <c r="G8" s="1">
        <v>9.9249999999999998E-3</v>
      </c>
      <c r="H8" s="1">
        <v>1.2467000000000001E-2</v>
      </c>
      <c r="I8" s="1">
        <v>9.6813190000000007E-3</v>
      </c>
      <c r="J8" s="1">
        <v>2.2633779999999999E-2</v>
      </c>
      <c r="N8" s="1"/>
      <c r="O8" s="1"/>
      <c r="P8" s="1"/>
    </row>
    <row r="9" spans="1:18" x14ac:dyDescent="0.2">
      <c r="G9" s="1">
        <v>1.8477E-2</v>
      </c>
      <c r="H9" s="1">
        <v>1.1572000000000001E-2</v>
      </c>
      <c r="I9" s="1">
        <v>7.9495209999999993E-3</v>
      </c>
      <c r="J9" s="1">
        <v>2.25227E-2</v>
      </c>
    </row>
    <row r="10" spans="1:18" x14ac:dyDescent="0.2">
      <c r="G10" s="1">
        <v>9.8410000000000008E-3</v>
      </c>
      <c r="H10" s="1">
        <v>1.3512E-2</v>
      </c>
      <c r="I10" s="1">
        <v>0.41032190000000002</v>
      </c>
      <c r="J10" s="1">
        <v>2.9973860000000001E-2</v>
      </c>
    </row>
    <row r="11" spans="1:18" x14ac:dyDescent="0.2">
      <c r="G11" s="1">
        <v>1.4976E-2</v>
      </c>
      <c r="H11" s="1">
        <v>2.1762E-2</v>
      </c>
      <c r="I11" s="1">
        <v>7.3875209999999997E-2</v>
      </c>
      <c r="J11" s="1">
        <v>1.09044E-2</v>
      </c>
    </row>
    <row r="12" spans="1:18" x14ac:dyDescent="0.2">
      <c r="G12" s="1">
        <v>0.87019299999999999</v>
      </c>
      <c r="H12" s="1">
        <v>2.1617999999999998E-2</v>
      </c>
      <c r="I12" s="1">
        <v>0</v>
      </c>
      <c r="J12" s="1">
        <v>2.9923149999999999E-2</v>
      </c>
    </row>
    <row r="13" spans="1:18" x14ac:dyDescent="0.2">
      <c r="G13" s="1">
        <v>9.6272999999999997E-2</v>
      </c>
      <c r="H13" s="1">
        <v>0.77081599999999995</v>
      </c>
      <c r="I13" s="1">
        <v>1.1425460000000001</v>
      </c>
      <c r="J13" s="1">
        <v>0</v>
      </c>
    </row>
    <row r="14" spans="1:18" x14ac:dyDescent="0.2">
      <c r="G14" s="1">
        <v>2.1743999999999999E-2</v>
      </c>
      <c r="H14" s="1">
        <v>3.2058000000000003E-2</v>
      </c>
      <c r="I14" s="1">
        <v>1.679862E-2</v>
      </c>
      <c r="J14" s="1">
        <v>2.8463990000000002E-2</v>
      </c>
    </row>
    <row r="15" spans="1:18" x14ac:dyDescent="0.2">
      <c r="G15" s="1">
        <v>1.7291000000000001E-2</v>
      </c>
      <c r="H15" s="1">
        <v>2.0556999999999999E-2</v>
      </c>
      <c r="I15" s="1">
        <v>0.85669830000000002</v>
      </c>
      <c r="J15" s="1">
        <v>0.88130399999999998</v>
      </c>
    </row>
    <row r="16" spans="1:18" x14ac:dyDescent="0.2">
      <c r="G16" s="1">
        <v>1.6747000000000001E-2</v>
      </c>
      <c r="H16" s="1">
        <v>2.7154999999999999E-2</v>
      </c>
      <c r="I16" s="1">
        <v>2.5099239999999998E-2</v>
      </c>
      <c r="J16" s="1">
        <v>7.4446380000000006E-2</v>
      </c>
    </row>
    <row r="17" spans="7:10" x14ac:dyDescent="0.2">
      <c r="G17" s="1">
        <v>1.5571E-2</v>
      </c>
      <c r="H17" s="1">
        <v>2.3931999999999998E-2</v>
      </c>
      <c r="I17" s="1">
        <v>0.7174045</v>
      </c>
      <c r="J17" s="1">
        <v>0.27871319999999999</v>
      </c>
    </row>
    <row r="18" spans="7:10" x14ac:dyDescent="0.2">
      <c r="G18" s="1">
        <v>1.3335E-2</v>
      </c>
      <c r="H18" s="1">
        <v>2.1545999999999999E-2</v>
      </c>
      <c r="I18" s="1">
        <v>1.6439039999999999E-2</v>
      </c>
      <c r="J18" s="1">
        <v>3.8676660000000002E-2</v>
      </c>
    </row>
    <row r="19" spans="7:10" x14ac:dyDescent="0.2">
      <c r="G19" s="1">
        <v>2.1943000000000001E-2</v>
      </c>
      <c r="H19" s="1">
        <v>1.652E-2</v>
      </c>
      <c r="I19" s="1">
        <v>0.27709489999999998</v>
      </c>
      <c r="J19" s="1">
        <v>2.9670419999999999E-2</v>
      </c>
    </row>
    <row r="20" spans="7:10" x14ac:dyDescent="0.2">
      <c r="G20" s="1">
        <v>1.9775000000000001E-2</v>
      </c>
      <c r="H20" s="1">
        <v>1.7233999999999999E-2</v>
      </c>
      <c r="I20" s="1">
        <v>2.4506819999999999E-2</v>
      </c>
      <c r="J20" s="1">
        <v>2.482148E-2</v>
      </c>
    </row>
    <row r="21" spans="7:10" x14ac:dyDescent="0.2">
      <c r="G21" s="1">
        <v>1.4422000000000001E-2</v>
      </c>
      <c r="H21" s="1">
        <v>1.8022E-2</v>
      </c>
      <c r="I21" s="1">
        <v>1.7823100000000001E-2</v>
      </c>
      <c r="J21" s="1">
        <v>1.9554780000000001E-2</v>
      </c>
    </row>
    <row r="22" spans="7:10" x14ac:dyDescent="0.2">
      <c r="G22" s="1">
        <v>8.2347000000000004E-2</v>
      </c>
      <c r="H22" s="1">
        <v>2.4634E-2</v>
      </c>
      <c r="I22" s="1">
        <v>4.276686E-3</v>
      </c>
      <c r="J22" s="1">
        <v>7.2123560000000003E-2</v>
      </c>
    </row>
    <row r="23" spans="7:10" x14ac:dyDescent="0.2">
      <c r="G23" s="1">
        <v>1.6371E-2</v>
      </c>
      <c r="H23" s="1">
        <v>1.8180000000000002E-2</v>
      </c>
      <c r="I23" s="1">
        <v>1.7780750000000001E-2</v>
      </c>
      <c r="J23" s="1">
        <v>1.3967439999999999E-2</v>
      </c>
    </row>
    <row r="24" spans="7:10" x14ac:dyDescent="0.2">
      <c r="G24" s="1">
        <v>1.4081E-2</v>
      </c>
      <c r="H24" s="1">
        <v>3.1933999999999997E-2</v>
      </c>
      <c r="I24" s="1">
        <v>1.984288E-2</v>
      </c>
      <c r="J24" s="1">
        <v>8.3366659999999995E-3</v>
      </c>
    </row>
    <row r="25" spans="7:10" x14ac:dyDescent="0.2">
      <c r="G25" s="1">
        <v>1.4855999999999999E-2</v>
      </c>
      <c r="H25" s="1">
        <v>1.7357999999999998E-2</v>
      </c>
      <c r="I25" s="1">
        <v>2.3055809999999999E-2</v>
      </c>
      <c r="J25" s="1">
        <v>9.2775589999999995E-3</v>
      </c>
    </row>
    <row r="26" spans="7:10" x14ac:dyDescent="0.2">
      <c r="G26" s="1">
        <v>1.7965999999999999E-2</v>
      </c>
      <c r="H26" s="1">
        <v>1.3514E-2</v>
      </c>
      <c r="I26" s="1">
        <v>1.239738E-2</v>
      </c>
      <c r="J26" s="1">
        <v>1.2254620000000001E-2</v>
      </c>
    </row>
    <row r="27" spans="7:10" x14ac:dyDescent="0.2">
      <c r="G27" s="1">
        <v>2.6960999999999999E-2</v>
      </c>
      <c r="H27" s="1">
        <v>1.9251999999999998E-2</v>
      </c>
      <c r="I27" s="1">
        <v>1.7688809999999999E-2</v>
      </c>
      <c r="J27" s="1">
        <v>1.925232E-2</v>
      </c>
    </row>
    <row r="28" spans="7:10" x14ac:dyDescent="0.2">
      <c r="G28" s="1">
        <v>1.5481999999999999E-2</v>
      </c>
      <c r="H28" s="1">
        <v>2.5779E-2</v>
      </c>
      <c r="I28" s="1">
        <v>1.8152660000000001E-2</v>
      </c>
      <c r="J28" s="1">
        <v>2.3426209999999999E-2</v>
      </c>
    </row>
    <row r="29" spans="7:10" x14ac:dyDescent="0.2">
      <c r="G29" s="1">
        <v>1.2003E-2</v>
      </c>
      <c r="H29" s="1">
        <v>2.7282000000000001E-2</v>
      </c>
      <c r="I29" s="1">
        <v>2.1574320000000001E-2</v>
      </c>
      <c r="J29" s="1">
        <v>2.3427099999999999E-2</v>
      </c>
    </row>
    <row r="30" spans="7:10" x14ac:dyDescent="0.2">
      <c r="G30" s="1">
        <v>2.3508999999999999E-2</v>
      </c>
      <c r="H30" s="1">
        <v>1.7805999999999999E-2</v>
      </c>
      <c r="I30" s="1">
        <v>2.0878540000000001E-2</v>
      </c>
      <c r="J30" s="1">
        <v>1.432631E-2</v>
      </c>
    </row>
    <row r="31" spans="7:10" x14ac:dyDescent="0.2">
      <c r="G31" s="1">
        <v>2.0889999999999999E-2</v>
      </c>
      <c r="H31" s="1">
        <v>2.3184E-2</v>
      </c>
      <c r="I31" s="1">
        <v>1.9733319999999999E-2</v>
      </c>
      <c r="J31" s="1">
        <v>0.91127199999999997</v>
      </c>
    </row>
    <row r="32" spans="7:10" x14ac:dyDescent="0.2">
      <c r="G32" s="1">
        <v>1.4616000000000001E-2</v>
      </c>
      <c r="H32" s="1">
        <v>3.3974999999999998E-2</v>
      </c>
      <c r="I32" s="1">
        <v>2.0644630000000001E-2</v>
      </c>
      <c r="J32" s="1">
        <v>0.45221830000000002</v>
      </c>
    </row>
    <row r="33" spans="7:10" x14ac:dyDescent="0.2">
      <c r="G33" s="1">
        <v>1.2763999999999999E-2</v>
      </c>
      <c r="H33" s="1">
        <v>4.2049999999999997E-2</v>
      </c>
      <c r="I33" s="1">
        <v>1.0506120000000001</v>
      </c>
      <c r="J33" s="1">
        <v>1.9807390000000001E-2</v>
      </c>
    </row>
    <row r="34" spans="7:10" x14ac:dyDescent="0.2">
      <c r="G34" s="1">
        <v>1.5703000000000002E-2</v>
      </c>
      <c r="H34" s="1">
        <v>3.7996000000000002E-2</v>
      </c>
      <c r="I34" s="1">
        <v>2.6771610000000001E-2</v>
      </c>
      <c r="J34" s="1">
        <v>2.9915259999999999E-2</v>
      </c>
    </row>
    <row r="35" spans="7:10" x14ac:dyDescent="0.2">
      <c r="G35" s="1">
        <v>2.1935E-2</v>
      </c>
      <c r="H35" s="1">
        <v>1.9761000000000001E-2</v>
      </c>
      <c r="I35" s="1">
        <v>0.76411419999999997</v>
      </c>
      <c r="J35" s="1">
        <v>1.7794089999999999E-2</v>
      </c>
    </row>
    <row r="36" spans="7:10" x14ac:dyDescent="0.2">
      <c r="G36" s="1">
        <v>3.5922000000000003E-2</v>
      </c>
      <c r="H36" s="1">
        <v>2.5547E-2</v>
      </c>
      <c r="I36" s="1">
        <v>1.3671059999999999</v>
      </c>
      <c r="J36" s="1">
        <v>1.7655219999999999E-2</v>
      </c>
    </row>
    <row r="37" spans="7:10" x14ac:dyDescent="0.2">
      <c r="G37" s="1">
        <v>1.3421000000000001E-2</v>
      </c>
      <c r="H37" s="1">
        <v>2.5781999999999999E-2</v>
      </c>
      <c r="I37" s="1">
        <v>1.5304160000000001E-2</v>
      </c>
      <c r="J37" s="1">
        <v>1.278351E-2</v>
      </c>
    </row>
    <row r="38" spans="7:10" x14ac:dyDescent="0.2">
      <c r="G38" s="1">
        <v>1.7673000000000001E-2</v>
      </c>
      <c r="H38" s="1">
        <v>2.1964000000000001E-2</v>
      </c>
      <c r="I38" s="1">
        <v>1.2092230000000001E-2</v>
      </c>
      <c r="J38" s="1">
        <v>1.6871529999999999E-2</v>
      </c>
    </row>
    <row r="39" spans="7:10" x14ac:dyDescent="0.2">
      <c r="G39" s="1">
        <v>1.5133000000000001E-2</v>
      </c>
      <c r="H39" s="1">
        <v>2.3035E-2</v>
      </c>
      <c r="I39" s="1">
        <v>6.3688179999999997E-2</v>
      </c>
      <c r="J39" s="1">
        <v>2.3820259999999999E-2</v>
      </c>
    </row>
    <row r="40" spans="7:10" x14ac:dyDescent="0.2">
      <c r="G40" s="1">
        <v>1.0408000000000001E-2</v>
      </c>
      <c r="H40" s="1">
        <v>1.9408000000000002E-2</v>
      </c>
      <c r="I40" s="1">
        <v>1.4439329999999999</v>
      </c>
      <c r="J40" s="1">
        <v>2.3213640000000001E-2</v>
      </c>
    </row>
    <row r="41" spans="7:10" x14ac:dyDescent="0.2">
      <c r="G41" s="1">
        <v>1.5613999999999999E-2</v>
      </c>
      <c r="H41" s="1">
        <v>2.2876000000000001E-2</v>
      </c>
      <c r="I41" s="1">
        <v>4.5076579999999998E-2</v>
      </c>
      <c r="J41" s="1">
        <v>3.7699549999999998E-2</v>
      </c>
    </row>
    <row r="42" spans="7:10" x14ac:dyDescent="0.2">
      <c r="G42" s="1">
        <v>3.5894000000000002E-2</v>
      </c>
      <c r="H42" s="1">
        <v>2.2683999999999999E-2</v>
      </c>
      <c r="I42" s="1">
        <v>0.58241739999999997</v>
      </c>
      <c r="J42" s="1">
        <v>1.929997E-2</v>
      </c>
    </row>
    <row r="43" spans="7:10" x14ac:dyDescent="0.2">
      <c r="G43" s="1">
        <v>1.3316E-2</v>
      </c>
      <c r="H43" s="1">
        <v>3.2242E-2</v>
      </c>
      <c r="I43" s="1">
        <v>1.535247E-2</v>
      </c>
      <c r="J43" s="1">
        <v>4.1094310000000002E-2</v>
      </c>
    </row>
    <row r="44" spans="7:10" x14ac:dyDescent="0.2">
      <c r="G44" s="1">
        <v>2.3980000000000001E-2</v>
      </c>
      <c r="H44" s="1">
        <v>1.9043999999999998E-2</v>
      </c>
      <c r="I44" s="1">
        <v>1.7843330000000001E-2</v>
      </c>
      <c r="J44" s="1">
        <v>4.1815579999999998E-2</v>
      </c>
    </row>
    <row r="45" spans="7:10" x14ac:dyDescent="0.2">
      <c r="G45" s="1">
        <v>1.5917000000000001E-2</v>
      </c>
      <c r="H45" s="1">
        <v>1.5502999999999999E-2</v>
      </c>
      <c r="I45" s="1">
        <v>0.31857570000000002</v>
      </c>
      <c r="J45" s="1">
        <v>1.217379E-2</v>
      </c>
    </row>
    <row r="46" spans="7:10" x14ac:dyDescent="0.2">
      <c r="G46" s="1">
        <v>4.3905E-2</v>
      </c>
      <c r="H46" s="1">
        <v>4.0420999999999999E-2</v>
      </c>
      <c r="I46" s="1">
        <v>2.6873020000000001E-2</v>
      </c>
      <c r="J46" s="1">
        <v>5.3425390000000003E-2</v>
      </c>
    </row>
    <row r="47" spans="7:10" x14ac:dyDescent="0.2">
      <c r="G47" s="1">
        <v>3.2875000000000001E-2</v>
      </c>
      <c r="H47" s="1">
        <v>1.4685999999999999E-2</v>
      </c>
      <c r="I47" s="1">
        <v>0.95005720000000005</v>
      </c>
      <c r="J47" s="1">
        <v>1.954765E-2</v>
      </c>
    </row>
    <row r="48" spans="7:10" x14ac:dyDescent="0.2">
      <c r="G48" s="1">
        <v>1.7479000000000001E-2</v>
      </c>
      <c r="H48" s="1">
        <v>1.1375E-2</v>
      </c>
      <c r="I48" s="1">
        <v>2.2795860000000001E-2</v>
      </c>
      <c r="J48" s="1">
        <v>1.397149E-2</v>
      </c>
    </row>
    <row r="49" spans="7:10" x14ac:dyDescent="0.2">
      <c r="G49" s="1">
        <v>3.2441999999999999E-2</v>
      </c>
      <c r="H49" s="1">
        <v>3.6061999999999997E-2</v>
      </c>
      <c r="I49" s="1">
        <v>0.83992460000000002</v>
      </c>
      <c r="J49" s="1">
        <v>3.8032990000000003E-2</v>
      </c>
    </row>
    <row r="50" spans="7:10" x14ac:dyDescent="0.2">
      <c r="G50" s="1">
        <v>2.1037E-2</v>
      </c>
      <c r="H50" s="1">
        <v>1.8075000000000001E-2</v>
      </c>
      <c r="I50" s="1">
        <v>4.1292950000000002E-2</v>
      </c>
      <c r="J50" s="1">
        <v>3.433696E-2</v>
      </c>
    </row>
    <row r="51" spans="7:10" x14ac:dyDescent="0.2">
      <c r="G51" s="1">
        <v>3.7731000000000001E-2</v>
      </c>
      <c r="H51" s="1">
        <v>3.4361999999999997E-2</v>
      </c>
      <c r="I51" s="1">
        <v>0.66036439999999996</v>
      </c>
      <c r="J51" s="1">
        <v>0.67758940000000001</v>
      </c>
    </row>
    <row r="52" spans="7:10" x14ac:dyDescent="0.2">
      <c r="G52" s="1">
        <v>2.2114000000000002E-2</v>
      </c>
      <c r="H52" s="1">
        <v>2.2380000000000001E-2</v>
      </c>
      <c r="I52" s="1">
        <v>2.018586E-2</v>
      </c>
      <c r="J52" s="1">
        <v>3.4508959999999998E-2</v>
      </c>
    </row>
    <row r="53" spans="7:10" x14ac:dyDescent="0.2">
      <c r="G53" s="1">
        <v>7.0943000000000006E-2</v>
      </c>
      <c r="H53" s="1">
        <v>2.5283E-2</v>
      </c>
      <c r="I53" s="1">
        <v>0.88279879999999999</v>
      </c>
      <c r="J53" s="1">
        <v>0.67723929999999999</v>
      </c>
    </row>
    <row r="54" spans="7:10" x14ac:dyDescent="0.2">
      <c r="G54" s="1">
        <v>1.9809E-2</v>
      </c>
      <c r="H54" s="1">
        <v>2.7324999999999999E-2</v>
      </c>
      <c r="I54" s="1">
        <v>2.52023E-2</v>
      </c>
      <c r="J54" s="1">
        <v>5.474789E-2</v>
      </c>
    </row>
    <row r="55" spans="7:10" x14ac:dyDescent="0.2">
      <c r="G55" s="1">
        <v>2.2512999999999998E-2</v>
      </c>
      <c r="H55" s="1">
        <v>2.7538E-2</v>
      </c>
      <c r="I55" s="1">
        <v>1.9977709999999999E-2</v>
      </c>
      <c r="J55" s="1">
        <v>4.3908599999999999E-2</v>
      </c>
    </row>
    <row r="56" spans="7:10" x14ac:dyDescent="0.2">
      <c r="G56" s="1">
        <v>3.5705000000000001E-2</v>
      </c>
      <c r="H56" s="1">
        <v>2.5779E-2</v>
      </c>
      <c r="I56" s="1">
        <v>3.7708600000000002E-2</v>
      </c>
      <c r="J56" s="1">
        <v>2.4812089999999998E-2</v>
      </c>
    </row>
    <row r="57" spans="7:10" x14ac:dyDescent="0.2">
      <c r="G57" s="1">
        <v>2.3463999999999999E-2</v>
      </c>
      <c r="H57" s="1">
        <v>3.0502000000000001E-2</v>
      </c>
      <c r="I57" s="1">
        <v>2.2972530000000001E-2</v>
      </c>
      <c r="J57" s="1">
        <v>3.7558559999999998E-2</v>
      </c>
    </row>
    <row r="58" spans="7:10" x14ac:dyDescent="0.2">
      <c r="G58" s="1">
        <v>2.6232999999999999E-2</v>
      </c>
      <c r="H58" s="1">
        <v>2.2925999999999998E-2</v>
      </c>
      <c r="I58" s="1">
        <v>0.91237089999999998</v>
      </c>
      <c r="J58" s="1">
        <v>2.5167140000000001E-2</v>
      </c>
    </row>
    <row r="59" spans="7:10" x14ac:dyDescent="0.2">
      <c r="G59" s="1">
        <v>4.5839999999999999E-2</v>
      </c>
      <c r="H59" s="1">
        <v>1.7675E-2</v>
      </c>
      <c r="I59" s="1">
        <v>1.1396010000000001</v>
      </c>
      <c r="J59" s="1">
        <v>4.0919999999999998E-2</v>
      </c>
    </row>
    <row r="60" spans="7:10" x14ac:dyDescent="0.2">
      <c r="G60" s="1">
        <v>2.3059E-2</v>
      </c>
      <c r="H60" s="1">
        <v>1.9595000000000001E-2</v>
      </c>
      <c r="I60" s="1">
        <v>0.88345370000000001</v>
      </c>
      <c r="J60" s="1">
        <v>3.7765609999999998E-2</v>
      </c>
    </row>
    <row r="61" spans="7:10" x14ac:dyDescent="0.2">
      <c r="G61" s="1">
        <v>2.8847000000000001E-2</v>
      </c>
      <c r="H61" s="1">
        <v>1.7062999999999998E-2</v>
      </c>
      <c r="I61" s="1">
        <v>0.63861999999999997</v>
      </c>
      <c r="J61" s="1">
        <v>0.34996870000000002</v>
      </c>
    </row>
    <row r="62" spans="7:10" x14ac:dyDescent="0.2">
      <c r="G62" s="1">
        <v>3.1150000000000001E-2</v>
      </c>
      <c r="H62" s="1">
        <v>2.0813000000000002E-2</v>
      </c>
      <c r="I62" s="1">
        <v>1.569196</v>
      </c>
      <c r="J62" s="1">
        <v>2.5970779999999999E-2</v>
      </c>
    </row>
    <row r="63" spans="7:10" x14ac:dyDescent="0.2">
      <c r="G63" s="1">
        <v>1.6965999999999998E-2</v>
      </c>
      <c r="H63" s="1">
        <v>2.5069000000000001E-2</v>
      </c>
      <c r="I63" s="1">
        <v>1.4854590000000001E-2</v>
      </c>
      <c r="J63" s="1">
        <v>2.7373160000000001E-2</v>
      </c>
    </row>
    <row r="64" spans="7:10" x14ac:dyDescent="0.2">
      <c r="G64" s="1">
        <v>1.7396999999999999E-2</v>
      </c>
      <c r="H64" s="1">
        <v>6.3488000000000003E-2</v>
      </c>
      <c r="I64" s="1">
        <v>9.174705E-3</v>
      </c>
      <c r="J64" s="1">
        <v>4.4456240000000001E-2</v>
      </c>
    </row>
    <row r="65" spans="7:10" x14ac:dyDescent="0.2">
      <c r="G65" s="1">
        <v>3.3190999999999998E-2</v>
      </c>
      <c r="H65" s="1">
        <v>3.9293000000000002E-2</v>
      </c>
      <c r="I65" s="1">
        <v>2.9163069999999999E-2</v>
      </c>
      <c r="J65" s="1">
        <v>3.2974110000000001E-2</v>
      </c>
    </row>
    <row r="66" spans="7:10" x14ac:dyDescent="0.2">
      <c r="G66" s="1">
        <v>1.9588999999999999E-2</v>
      </c>
      <c r="H66" s="1">
        <v>3.3425999999999997E-2</v>
      </c>
      <c r="I66" s="1">
        <v>1.101274E-2</v>
      </c>
      <c r="J66" s="1">
        <v>2.8616269999999999E-2</v>
      </c>
    </row>
    <row r="67" spans="7:10" x14ac:dyDescent="0.2">
      <c r="G67" s="1">
        <v>1.8924E-2</v>
      </c>
      <c r="H67" s="1">
        <v>1.5065E-2</v>
      </c>
      <c r="I67" s="1">
        <v>0.75283219999999995</v>
      </c>
      <c r="J67" s="1">
        <v>1.871389E-2</v>
      </c>
    </row>
    <row r="68" spans="7:10" x14ac:dyDescent="0.2">
      <c r="G68" s="1">
        <v>0.168045</v>
      </c>
      <c r="H68" s="1">
        <v>2.2928E-2</v>
      </c>
      <c r="I68" s="1">
        <v>0.77424280000000001</v>
      </c>
      <c r="J68" s="1">
        <v>3.5037409999999998E-2</v>
      </c>
    </row>
    <row r="69" spans="7:10" x14ac:dyDescent="0.2">
      <c r="G69" s="1">
        <v>1.9682000000000002E-2</v>
      </c>
      <c r="H69" s="1">
        <v>2.5713E-2</v>
      </c>
      <c r="I69" s="1">
        <v>1.6457349999999999E-2</v>
      </c>
      <c r="J69" s="1">
        <v>3.388944E-2</v>
      </c>
    </row>
    <row r="70" spans="7:10" x14ac:dyDescent="0.2">
      <c r="G70" s="1">
        <v>3.3834000000000003E-2</v>
      </c>
      <c r="H70" s="1">
        <v>2.1085E-2</v>
      </c>
      <c r="I70" s="1">
        <v>0.99645689999999998</v>
      </c>
      <c r="J70" s="1">
        <v>5.9259190000000003E-2</v>
      </c>
    </row>
    <row r="71" spans="7:10" x14ac:dyDescent="0.2">
      <c r="G71" s="1">
        <v>2.1860000000000001E-2</v>
      </c>
      <c r="H71" s="1">
        <v>2.6727999999999998E-2</v>
      </c>
      <c r="I71" s="1">
        <v>0.85999289999999995</v>
      </c>
      <c r="J71" s="1">
        <v>4.850604E-2</v>
      </c>
    </row>
    <row r="72" spans="7:10" x14ac:dyDescent="0.2">
      <c r="G72" s="1">
        <v>1.5155E-2</v>
      </c>
      <c r="H72" s="1">
        <v>2.4087000000000001E-2</v>
      </c>
      <c r="I72" s="1">
        <v>0.43266929999999998</v>
      </c>
      <c r="J72" s="1">
        <v>3.1631640000000003E-2</v>
      </c>
    </row>
    <row r="73" spans="7:10" x14ac:dyDescent="0.2">
      <c r="G73" s="1">
        <v>1.6695999999999999E-2</v>
      </c>
      <c r="H73" s="1">
        <v>3.0636E-2</v>
      </c>
      <c r="I73" s="1">
        <v>4.3133199999999997E-2</v>
      </c>
      <c r="J73" s="1">
        <v>2.4034590000000002E-2</v>
      </c>
    </row>
    <row r="74" spans="7:10" x14ac:dyDescent="0.2">
      <c r="G74" s="1">
        <v>1.5592999999999999E-2</v>
      </c>
      <c r="H74" s="1">
        <v>1.6177E-2</v>
      </c>
      <c r="I74" s="1">
        <v>1.9258419999999998E-2</v>
      </c>
      <c r="J74" s="1">
        <v>3.03322E-2</v>
      </c>
    </row>
    <row r="75" spans="7:10" x14ac:dyDescent="0.2">
      <c r="G75" s="1">
        <v>1.2159E-2</v>
      </c>
      <c r="H75" s="1">
        <v>2.4743999999999999E-2</v>
      </c>
      <c r="I75" s="1">
        <v>2.0563830000000002E-2</v>
      </c>
      <c r="J75" s="1">
        <v>2.847684E-2</v>
      </c>
    </row>
    <row r="76" spans="7:10" x14ac:dyDescent="0.2">
      <c r="G76" s="1">
        <v>1.3285999999999999E-2</v>
      </c>
      <c r="H76" s="1">
        <v>1.9519000000000002E-2</v>
      </c>
      <c r="I76" s="1">
        <v>1.557884E-2</v>
      </c>
      <c r="J76" s="1">
        <v>2.9768650000000001E-2</v>
      </c>
    </row>
    <row r="77" spans="7:10" x14ac:dyDescent="0.2">
      <c r="G77" s="1">
        <v>1.8360000000000001E-2</v>
      </c>
      <c r="H77" s="1">
        <v>1.0815E-2</v>
      </c>
      <c r="I77" s="1">
        <v>0.43112620000000001</v>
      </c>
      <c r="J77" s="1">
        <v>1.8884390000000001E-2</v>
      </c>
    </row>
    <row r="78" spans="7:10" x14ac:dyDescent="0.2">
      <c r="G78" s="1">
        <v>1.8505000000000001E-2</v>
      </c>
      <c r="H78" s="1">
        <v>2.5974000000000001E-2</v>
      </c>
      <c r="I78" s="1">
        <v>0.83456129999999995</v>
      </c>
      <c r="J78" s="1">
        <v>2.6346350000000001E-2</v>
      </c>
    </row>
    <row r="79" spans="7:10" x14ac:dyDescent="0.2">
      <c r="G79" s="1">
        <v>1.4021E-2</v>
      </c>
      <c r="H79" s="1">
        <v>3.2099000000000003E-2</v>
      </c>
      <c r="I79" s="1">
        <v>0.72039980000000003</v>
      </c>
      <c r="J79" s="1">
        <v>1.9099060000000001E-2</v>
      </c>
    </row>
    <row r="80" spans="7:10" x14ac:dyDescent="0.2">
      <c r="G80" s="1">
        <v>2.2617000000000002E-2</v>
      </c>
      <c r="H80" s="1">
        <v>2.1870000000000001E-2</v>
      </c>
      <c r="I80" s="1">
        <v>0.42992380000000002</v>
      </c>
      <c r="J80" s="1">
        <v>2.500132E-2</v>
      </c>
    </row>
    <row r="81" spans="7:10" x14ac:dyDescent="0.2">
      <c r="G81" s="1">
        <v>1.4493000000000001E-2</v>
      </c>
      <c r="H81" s="1">
        <v>0.29034100000000002</v>
      </c>
      <c r="I81" s="1">
        <v>2.0135239999999999E-2</v>
      </c>
      <c r="J81" s="1">
        <v>0</v>
      </c>
    </row>
    <row r="82" spans="7:10" x14ac:dyDescent="0.2">
      <c r="G82" s="1">
        <v>1.7697000000000001E-2</v>
      </c>
      <c r="H82" s="1">
        <v>3.0995999999999999E-2</v>
      </c>
      <c r="I82" s="1">
        <v>2.0803019999999998E-2</v>
      </c>
      <c r="J82" s="1">
        <v>2.815264E-2</v>
      </c>
    </row>
    <row r="83" spans="7:10" x14ac:dyDescent="0.2">
      <c r="G83" s="1">
        <v>1.77E-2</v>
      </c>
      <c r="H83" s="1">
        <v>2.8455999999999999E-2</v>
      </c>
      <c r="I83" s="1">
        <v>5.8191470000000002E-2</v>
      </c>
      <c r="J83" s="1">
        <v>3.3701780000000001E-2</v>
      </c>
    </row>
    <row r="84" spans="7:10" x14ac:dyDescent="0.2">
      <c r="G84" s="1">
        <v>1.4312E-2</v>
      </c>
      <c r="H84" s="1">
        <v>2.5041999999999998E-2</v>
      </c>
      <c r="I84" s="1">
        <v>0</v>
      </c>
      <c r="J84" s="1">
        <v>2.7895389999999999E-2</v>
      </c>
    </row>
    <row r="85" spans="7:10" x14ac:dyDescent="0.2">
      <c r="G85" s="1">
        <v>1.7354999999999999E-2</v>
      </c>
      <c r="H85" s="1">
        <v>2.1545000000000002E-2</v>
      </c>
      <c r="I85" s="1">
        <v>0.44763730000000002</v>
      </c>
      <c r="J85" s="1">
        <v>2.0287980000000001E-2</v>
      </c>
    </row>
    <row r="86" spans="7:10" x14ac:dyDescent="0.2">
      <c r="G86" s="1">
        <v>2.0493000000000001E-2</v>
      </c>
      <c r="H86" s="1">
        <v>1.1457E-2</v>
      </c>
      <c r="I86" s="1">
        <v>1.5302929999999999E-2</v>
      </c>
      <c r="J86" s="1">
        <v>2.6310130000000001E-2</v>
      </c>
    </row>
    <row r="87" spans="7:10" x14ac:dyDescent="0.2">
      <c r="G87" s="1">
        <v>2.8528000000000001E-2</v>
      </c>
      <c r="H87" s="1">
        <v>2.4733000000000002E-2</v>
      </c>
      <c r="I87" s="1">
        <v>4.1885760000000001E-2</v>
      </c>
      <c r="J87" s="1">
        <v>3.038368E-2</v>
      </c>
    </row>
    <row r="88" spans="7:10" x14ac:dyDescent="0.2">
      <c r="G88" s="1">
        <v>1.9404999999999999E-2</v>
      </c>
      <c r="H88" s="1">
        <v>2.7746E-2</v>
      </c>
      <c r="I88" s="1">
        <v>0.63259949999999998</v>
      </c>
      <c r="J88" s="1">
        <v>2.8278319999999999E-2</v>
      </c>
    </row>
    <row r="89" spans="7:10" x14ac:dyDescent="0.2">
      <c r="G89" s="1">
        <v>2.8826000000000001E-2</v>
      </c>
      <c r="H89" s="1">
        <v>2.4545000000000001E-2</v>
      </c>
      <c r="I89" s="1">
        <v>2.187503E-2</v>
      </c>
      <c r="J89" s="1">
        <v>2.1139399999999999E-2</v>
      </c>
    </row>
    <row r="90" spans="7:10" x14ac:dyDescent="0.2">
      <c r="G90" s="1">
        <v>3.6297999999999997E-2</v>
      </c>
      <c r="H90" s="1">
        <v>2.1940000000000001E-2</v>
      </c>
      <c r="I90" s="1">
        <v>2.5960830000000001E-2</v>
      </c>
      <c r="J90" s="1">
        <v>3.7436129999999998E-2</v>
      </c>
    </row>
    <row r="91" spans="7:10" x14ac:dyDescent="0.2">
      <c r="G91" s="1">
        <v>1.8364999999999999E-2</v>
      </c>
      <c r="H91" s="1">
        <v>3.347E-2</v>
      </c>
      <c r="I91" s="1">
        <v>2.9729470000000001E-2</v>
      </c>
      <c r="J91" s="1">
        <v>3.3005670000000001E-2</v>
      </c>
    </row>
    <row r="92" spans="7:10" x14ac:dyDescent="0.2">
      <c r="G92" s="1">
        <v>2.3771E-2</v>
      </c>
      <c r="H92" s="1">
        <v>1.0543E-2</v>
      </c>
      <c r="I92" s="1">
        <v>3.5220830000000002E-2</v>
      </c>
      <c r="J92" s="1">
        <v>1.538424E-2</v>
      </c>
    </row>
    <row r="93" spans="7:10" x14ac:dyDescent="0.2">
      <c r="G93" s="1">
        <v>1.0111999999999999E-2</v>
      </c>
      <c r="H93" s="1">
        <v>2.0988E-2</v>
      </c>
      <c r="I93" s="1">
        <v>1.7799260000000001E-2</v>
      </c>
      <c r="J93" s="1">
        <v>3.4965459999999997E-2</v>
      </c>
    </row>
    <row r="94" spans="7:10" x14ac:dyDescent="0.2">
      <c r="G94" s="1">
        <v>1.9882E-2</v>
      </c>
      <c r="H94" s="1">
        <v>1.0163999999999999E-2</v>
      </c>
      <c r="I94" s="1">
        <v>0.50734409999999996</v>
      </c>
      <c r="J94" s="1">
        <v>1.9205679999999999E-2</v>
      </c>
    </row>
    <row r="95" spans="7:10" x14ac:dyDescent="0.2">
      <c r="G95" s="1">
        <v>4.4087000000000001E-2</v>
      </c>
      <c r="H95" s="1">
        <v>4.1095E-2</v>
      </c>
      <c r="I95" s="1">
        <v>0.44365110000000002</v>
      </c>
      <c r="J95" s="1">
        <v>4.0407039999999998E-2</v>
      </c>
    </row>
    <row r="96" spans="7:10" x14ac:dyDescent="0.2">
      <c r="G96" s="1">
        <v>1.2196E-2</v>
      </c>
      <c r="H96" s="1">
        <v>4.0688000000000002E-2</v>
      </c>
      <c r="I96" s="1">
        <v>2.2656619999999999E-2</v>
      </c>
      <c r="J96" s="1">
        <v>4.1746659999999998E-2</v>
      </c>
    </row>
    <row r="97" spans="7:10" x14ac:dyDescent="0.2">
      <c r="G97" s="1">
        <v>1.5374000000000001E-2</v>
      </c>
      <c r="H97" s="1">
        <v>1.6938000000000002E-2</v>
      </c>
      <c r="I97" s="1">
        <v>0.29013159999999999</v>
      </c>
      <c r="J97" s="1">
        <v>2.4046120000000001E-2</v>
      </c>
    </row>
    <row r="98" spans="7:10" x14ac:dyDescent="0.2">
      <c r="G98" s="1">
        <v>1.9023999999999999E-2</v>
      </c>
      <c r="H98" s="1">
        <v>2.6386E-2</v>
      </c>
      <c r="I98" s="1">
        <v>4.14201E-4</v>
      </c>
      <c r="J98" s="1">
        <v>3.2129369999999997E-2</v>
      </c>
    </row>
    <row r="99" spans="7:10" x14ac:dyDescent="0.2">
      <c r="G99" s="1">
        <v>2.1003000000000001E-2</v>
      </c>
      <c r="H99" s="1">
        <v>2.2737E-2</v>
      </c>
      <c r="I99" s="1">
        <v>0.74628819999999996</v>
      </c>
      <c r="J99" s="1">
        <v>2.1591949999999999E-2</v>
      </c>
    </row>
    <row r="100" spans="7:10" x14ac:dyDescent="0.2">
      <c r="G100" s="1">
        <v>1.5254999999999999E-2</v>
      </c>
      <c r="H100" s="1">
        <v>1.8117000000000001E-2</v>
      </c>
      <c r="I100" s="1">
        <v>0.75046159999999995</v>
      </c>
      <c r="J100" s="1">
        <v>3.7388890000000001E-2</v>
      </c>
    </row>
    <row r="101" spans="7:10" x14ac:dyDescent="0.2">
      <c r="G101" s="1">
        <v>2.2509000000000001E-2</v>
      </c>
      <c r="H101" s="1">
        <v>2.9378000000000001E-2</v>
      </c>
      <c r="I101" s="1">
        <v>6.0111350000000001E-2</v>
      </c>
      <c r="J101" s="1">
        <v>5.6000500000000002E-2</v>
      </c>
    </row>
    <row r="102" spans="7:10" x14ac:dyDescent="0.2">
      <c r="G102" s="1">
        <v>2.1492000000000001E-2</v>
      </c>
      <c r="H102" s="1">
        <v>2.9472999999999999E-2</v>
      </c>
      <c r="I102" s="1">
        <v>0.90610190000000002</v>
      </c>
      <c r="J102" s="1">
        <v>4.3814260000000001E-2</v>
      </c>
    </row>
    <row r="103" spans="7:10" x14ac:dyDescent="0.2">
      <c r="G103" s="1">
        <v>2.5000999999999999E-2</v>
      </c>
      <c r="H103" s="1">
        <v>1.3466000000000001E-2</v>
      </c>
      <c r="I103" s="1">
        <v>0.52919450000000001</v>
      </c>
      <c r="J103" s="1">
        <v>2.9313619999999999E-2</v>
      </c>
    </row>
    <row r="104" spans="7:10" x14ac:dyDescent="0.2">
      <c r="G104" s="1">
        <v>1.2154999999999999E-2</v>
      </c>
      <c r="H104" s="1">
        <v>1.0172E-2</v>
      </c>
      <c r="I104" s="1">
        <v>0.61923779999999995</v>
      </c>
      <c r="J104" s="1">
        <v>4.097597E-2</v>
      </c>
    </row>
    <row r="105" spans="7:10" x14ac:dyDescent="0.2">
      <c r="G105" s="1">
        <v>6.6990999999999995E-2</v>
      </c>
      <c r="H105" s="1">
        <v>1.9588999999999999E-2</v>
      </c>
      <c r="I105" s="1">
        <v>0.56533549999999999</v>
      </c>
      <c r="J105" s="1">
        <v>3.0670429999999999E-2</v>
      </c>
    </row>
    <row r="106" spans="7:10" x14ac:dyDescent="0.2">
      <c r="G106" s="1">
        <v>1.8276000000000001E-2</v>
      </c>
      <c r="H106" s="1">
        <v>2.3782999999999999E-2</v>
      </c>
      <c r="I106" s="1">
        <v>4.6760139999999999E-2</v>
      </c>
      <c r="J106" s="1">
        <v>1.9140330000000001E-2</v>
      </c>
    </row>
    <row r="107" spans="7:10" x14ac:dyDescent="0.2">
      <c r="G107" s="1">
        <v>2.9773999999999998E-2</v>
      </c>
      <c r="H107" s="1">
        <v>1.7316000000000002E-2</v>
      </c>
      <c r="I107" s="1">
        <v>2.1049459999999999E-2</v>
      </c>
      <c r="J107" s="1">
        <v>3.2343429999999999E-2</v>
      </c>
    </row>
    <row r="108" spans="7:10" x14ac:dyDescent="0.2">
      <c r="G108" s="1">
        <v>0.13920099999999999</v>
      </c>
      <c r="H108" s="1">
        <v>1.9202E-2</v>
      </c>
      <c r="I108" s="1">
        <v>1.314218E-2</v>
      </c>
      <c r="J108" s="1">
        <v>3.0581879999999999E-2</v>
      </c>
    </row>
    <row r="109" spans="7:10" x14ac:dyDescent="0.2">
      <c r="G109" s="1">
        <v>0.10004399999999999</v>
      </c>
      <c r="H109" s="1">
        <v>3.7442999999999997E-2</v>
      </c>
      <c r="I109" s="1">
        <v>9.3125120000000006E-2</v>
      </c>
      <c r="J109" s="1">
        <v>2.9250849999999998E-2</v>
      </c>
    </row>
    <row r="110" spans="7:10" x14ac:dyDescent="0.2">
      <c r="G110" s="1">
        <v>1.2239E-2</v>
      </c>
      <c r="H110" s="1">
        <v>2.214E-2</v>
      </c>
      <c r="I110" s="1">
        <v>2.88366E-2</v>
      </c>
      <c r="J110" s="1">
        <v>1.3814359999999999E-2</v>
      </c>
    </row>
    <row r="111" spans="7:10" x14ac:dyDescent="0.2">
      <c r="G111" s="1">
        <v>2.0895E-2</v>
      </c>
      <c r="H111" s="1">
        <v>1.9521E-2</v>
      </c>
      <c r="I111" s="1">
        <v>0.66867379999999998</v>
      </c>
      <c r="J111" s="1">
        <v>0.43554480000000001</v>
      </c>
    </row>
    <row r="112" spans="7:10" x14ac:dyDescent="0.2">
      <c r="G112" s="1">
        <v>6.0935999999999997E-2</v>
      </c>
      <c r="H112" s="1">
        <v>2.3304999999999999E-2</v>
      </c>
      <c r="I112" s="1">
        <v>0.6137127</v>
      </c>
      <c r="J112" s="1">
        <v>3.1837669999999998E-2</v>
      </c>
    </row>
    <row r="113" spans="7:10" x14ac:dyDescent="0.2">
      <c r="G113" s="1">
        <v>2.8469999999999999E-2</v>
      </c>
      <c r="H113" s="1">
        <v>1.6784E-2</v>
      </c>
      <c r="I113" s="1">
        <v>4.4131320000000002E-2</v>
      </c>
      <c r="J113" s="1">
        <v>3.4976790000000001E-2</v>
      </c>
    </row>
    <row r="114" spans="7:10" x14ac:dyDescent="0.2">
      <c r="G114" s="1"/>
      <c r="H114" s="1">
        <v>2.8164000000000002E-2</v>
      </c>
      <c r="I114" s="1"/>
      <c r="J114" s="1">
        <v>2.766712E-2</v>
      </c>
    </row>
    <row r="115" spans="7:10" x14ac:dyDescent="0.2">
      <c r="G115" s="1"/>
      <c r="H115" s="1">
        <v>2.8561E-2</v>
      </c>
      <c r="I115" s="1"/>
      <c r="J115" s="1">
        <v>6.1252519999999998E-2</v>
      </c>
    </row>
    <row r="116" spans="7:10" x14ac:dyDescent="0.2">
      <c r="G116" s="1"/>
      <c r="H116" s="1">
        <v>2.6216E-2</v>
      </c>
      <c r="I116" s="1"/>
      <c r="J116" s="1">
        <v>0.59987800000000002</v>
      </c>
    </row>
    <row r="117" spans="7:10" x14ac:dyDescent="0.2">
      <c r="G117" s="1"/>
      <c r="H117" s="1">
        <v>2.3931999999999998E-2</v>
      </c>
      <c r="I117" s="1"/>
      <c r="J117" s="1">
        <v>2.8615850000000002E-2</v>
      </c>
    </row>
    <row r="118" spans="7:10" x14ac:dyDescent="0.2">
      <c r="G118" s="1"/>
      <c r="H118" s="1">
        <v>1.7840999999999999E-2</v>
      </c>
      <c r="I118" s="1"/>
      <c r="J118" s="1">
        <v>3.8286889999999997E-2</v>
      </c>
    </row>
    <row r="119" spans="7:10" x14ac:dyDescent="0.2">
      <c r="G119" s="1"/>
      <c r="H119" s="1">
        <v>2.7941000000000001E-2</v>
      </c>
      <c r="I119" s="1"/>
      <c r="J119" s="1">
        <v>4.2463420000000002E-2</v>
      </c>
    </row>
    <row r="120" spans="7:10" x14ac:dyDescent="0.2">
      <c r="G120" s="1"/>
      <c r="H120" s="1">
        <v>4.0147000000000002E-2</v>
      </c>
      <c r="I120" s="1"/>
      <c r="J120" s="1">
        <v>6.0581129999999997E-2</v>
      </c>
    </row>
    <row r="121" spans="7:10" x14ac:dyDescent="0.2">
      <c r="G121" s="1"/>
      <c r="H121" s="1">
        <v>2.3515999999999999E-2</v>
      </c>
      <c r="I121" s="1"/>
      <c r="J121" s="1">
        <v>2.3743779999999999E-2</v>
      </c>
    </row>
    <row r="122" spans="7:10" x14ac:dyDescent="0.2">
      <c r="G122" s="1"/>
      <c r="H122" s="1">
        <v>1.9529999999999999E-2</v>
      </c>
      <c r="I122" s="1"/>
      <c r="J122" s="1">
        <v>3.6721490000000002E-2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8087E-9ECC-A24D-8180-7CADA8130125}">
  <dimension ref="A1:U2"/>
  <sheetViews>
    <sheetView zoomScale="75" workbookViewId="0">
      <selection activeCell="U1" sqref="U1"/>
    </sheetView>
  </sheetViews>
  <sheetFormatPr baseColWidth="10" defaultRowHeight="16" x14ac:dyDescent="0.2"/>
  <sheetData>
    <row r="1" spans="1:21" x14ac:dyDescent="0.2">
      <c r="U1" t="s">
        <v>1</v>
      </c>
    </row>
    <row r="2" spans="1:21" x14ac:dyDescent="0.2">
      <c r="A2" t="s">
        <v>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4CD3E-607A-234A-BC45-0D20722C2609}">
  <dimension ref="A1:S12"/>
  <sheetViews>
    <sheetView topLeftCell="K1" workbookViewId="0">
      <selection activeCell="R2" sqref="R2"/>
    </sheetView>
  </sheetViews>
  <sheetFormatPr baseColWidth="10" defaultRowHeight="16" x14ac:dyDescent="0.2"/>
  <sheetData>
    <row r="1" spans="1:19" x14ac:dyDescent="0.2">
      <c r="A1" s="3" t="s">
        <v>81</v>
      </c>
      <c r="O1" s="3" t="s">
        <v>86</v>
      </c>
    </row>
    <row r="2" spans="1:19" x14ac:dyDescent="0.2">
      <c r="A2" s="2"/>
      <c r="B2" s="4" t="s">
        <v>82</v>
      </c>
      <c r="C2" s="4"/>
      <c r="D2" s="4"/>
      <c r="E2" s="4"/>
      <c r="F2" s="4"/>
      <c r="G2" s="4"/>
      <c r="H2" s="4" t="s">
        <v>83</v>
      </c>
      <c r="I2" s="4"/>
      <c r="J2" s="4"/>
      <c r="K2" s="4"/>
      <c r="L2" s="4"/>
      <c r="M2" s="4"/>
      <c r="O2" t="s">
        <v>87</v>
      </c>
      <c r="R2" t="s">
        <v>88</v>
      </c>
    </row>
    <row r="3" spans="1:19" x14ac:dyDescent="0.2">
      <c r="A3" s="5" t="s">
        <v>84</v>
      </c>
      <c r="B3" s="1">
        <v>1.38</v>
      </c>
      <c r="C3" s="1">
        <v>2.35</v>
      </c>
      <c r="D3" s="1">
        <v>0.09</v>
      </c>
      <c r="E3" s="1">
        <v>0.42</v>
      </c>
      <c r="F3" s="1"/>
      <c r="G3" s="1"/>
      <c r="H3" s="1">
        <v>0.53</v>
      </c>
      <c r="I3" s="1">
        <v>0.7</v>
      </c>
      <c r="J3" s="1">
        <v>0.02</v>
      </c>
      <c r="K3" s="1">
        <v>0.1</v>
      </c>
      <c r="L3" s="1"/>
      <c r="M3" s="1"/>
      <c r="O3" s="2" t="s">
        <v>66</v>
      </c>
      <c r="P3" s="2" t="s">
        <v>67</v>
      </c>
      <c r="R3" s="2" t="s">
        <v>66</v>
      </c>
      <c r="S3" s="2" t="s">
        <v>67</v>
      </c>
    </row>
    <row r="4" spans="1:19" x14ac:dyDescent="0.2">
      <c r="A4" s="5" t="s">
        <v>85</v>
      </c>
      <c r="B4" s="1">
        <v>11.67</v>
      </c>
      <c r="C4" s="1">
        <v>2.3199999999999998</v>
      </c>
      <c r="D4" s="1">
        <v>3.33</v>
      </c>
      <c r="E4" s="1">
        <v>5.88</v>
      </c>
      <c r="F4" s="1">
        <v>5.61</v>
      </c>
      <c r="G4" s="1">
        <v>4.16</v>
      </c>
      <c r="H4" s="1">
        <v>3.19</v>
      </c>
      <c r="I4" s="1">
        <v>0.23</v>
      </c>
      <c r="J4" s="1">
        <v>0.19</v>
      </c>
      <c r="K4" s="1">
        <v>2.2000000000000002</v>
      </c>
      <c r="L4" s="1">
        <v>1.03</v>
      </c>
      <c r="M4" s="1">
        <v>0.25</v>
      </c>
      <c r="O4" s="1">
        <v>77.876109999999997</v>
      </c>
      <c r="P4" s="1">
        <v>10</v>
      </c>
      <c r="R4" s="1">
        <v>94.871790000000004</v>
      </c>
      <c r="S4" s="1">
        <v>0</v>
      </c>
    </row>
    <row r="5" spans="1:19" x14ac:dyDescent="0.2">
      <c r="O5" s="1">
        <v>94.405590000000004</v>
      </c>
      <c r="P5" s="1">
        <v>2.7397260000000001</v>
      </c>
      <c r="R5" s="1">
        <v>91.752579999999995</v>
      </c>
      <c r="S5" s="1">
        <v>0</v>
      </c>
    </row>
    <row r="6" spans="1:19" x14ac:dyDescent="0.2">
      <c r="O6" s="1">
        <v>81.666669999999996</v>
      </c>
      <c r="P6" s="1">
        <v>1.785714</v>
      </c>
      <c r="R6" s="1">
        <v>89.256200000000007</v>
      </c>
      <c r="S6" s="1">
        <v>0</v>
      </c>
    </row>
    <row r="7" spans="1:19" x14ac:dyDescent="0.2">
      <c r="O7" s="1">
        <v>59.523809999999997</v>
      </c>
      <c r="P7" s="1">
        <v>3.225806</v>
      </c>
      <c r="R7" s="1">
        <v>83.050849999999997</v>
      </c>
      <c r="S7" s="1">
        <v>0</v>
      </c>
    </row>
    <row r="8" spans="1:19" x14ac:dyDescent="0.2">
      <c r="O8" s="1">
        <v>82.857140000000001</v>
      </c>
      <c r="P8" s="1">
        <v>0</v>
      </c>
      <c r="R8" s="1">
        <v>86.330939999999998</v>
      </c>
      <c r="S8" s="1">
        <v>0</v>
      </c>
    </row>
    <row r="9" spans="1:19" x14ac:dyDescent="0.2">
      <c r="O9" s="1">
        <v>77.551019999999994</v>
      </c>
      <c r="P9" s="1">
        <v>0</v>
      </c>
      <c r="R9" s="1">
        <v>97.142859999999999</v>
      </c>
      <c r="S9" s="1">
        <v>0</v>
      </c>
    </row>
    <row r="10" spans="1:19" x14ac:dyDescent="0.2">
      <c r="O10" s="1">
        <v>71.666669999999996</v>
      </c>
      <c r="P10" s="1">
        <v>4.5454549999999996</v>
      </c>
      <c r="R10" s="1">
        <v>97.560980000000001</v>
      </c>
      <c r="S10" s="1">
        <v>0</v>
      </c>
    </row>
    <row r="11" spans="1:19" x14ac:dyDescent="0.2">
      <c r="O11" s="1">
        <v>82.051280000000006</v>
      </c>
      <c r="P11" s="1">
        <v>4.3478260000000004</v>
      </c>
      <c r="R11" s="1">
        <v>92.753619999999998</v>
      </c>
      <c r="S11" s="1">
        <v>0</v>
      </c>
    </row>
    <row r="12" spans="1:19" x14ac:dyDescent="0.2">
      <c r="O12" s="1">
        <v>80.952380000000005</v>
      </c>
      <c r="P12" s="1">
        <v>4.7619049999999996</v>
      </c>
      <c r="R12" s="1">
        <v>94.117649999999998</v>
      </c>
      <c r="S12" s="1">
        <v>0</v>
      </c>
    </row>
  </sheetData>
  <mergeCells count="2">
    <mergeCell ref="B2:G2"/>
    <mergeCell ref="H2:M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44B8B-CE12-B044-8653-68146473932A}">
  <dimension ref="B2"/>
  <sheetViews>
    <sheetView zoomScale="125" workbookViewId="0">
      <selection activeCell="B3" sqref="B3"/>
    </sheetView>
  </sheetViews>
  <sheetFormatPr baseColWidth="10" defaultRowHeight="16" x14ac:dyDescent="0.2"/>
  <sheetData>
    <row r="2" spans="2:2" x14ac:dyDescent="0.2">
      <c r="B2" t="s">
        <v>2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6EB4-8BF9-2B49-930A-A1474BEDBC67}">
  <dimension ref="A2:L18"/>
  <sheetViews>
    <sheetView topLeftCell="A24" workbookViewId="0">
      <selection activeCell="G5" sqref="G5"/>
    </sheetView>
  </sheetViews>
  <sheetFormatPr baseColWidth="10" defaultRowHeight="16" x14ac:dyDescent="0.2"/>
  <cols>
    <col min="4" max="4" width="16" customWidth="1"/>
    <col min="7" max="7" width="15.83203125" customWidth="1"/>
  </cols>
  <sheetData>
    <row r="2" spans="1:12" x14ac:dyDescent="0.2">
      <c r="A2" t="s">
        <v>3</v>
      </c>
    </row>
    <row r="3" spans="1:12" x14ac:dyDescent="0.2">
      <c r="A3" t="s">
        <v>4</v>
      </c>
    </row>
    <row r="4" spans="1:12" x14ac:dyDescent="0.2">
      <c r="A4" t="s">
        <v>5</v>
      </c>
    </row>
    <row r="5" spans="1:12" x14ac:dyDescent="0.2">
      <c r="A5" t="s">
        <v>6</v>
      </c>
    </row>
    <row r="6" spans="1:12" x14ac:dyDescent="0.2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13</v>
      </c>
      <c r="H6" t="s">
        <v>14</v>
      </c>
      <c r="I6" t="s">
        <v>15</v>
      </c>
      <c r="J6" t="s">
        <v>16</v>
      </c>
      <c r="K6" t="s">
        <v>17</v>
      </c>
      <c r="L6" t="s">
        <v>18</v>
      </c>
    </row>
    <row r="7" spans="1:12" x14ac:dyDescent="0.2">
      <c r="A7">
        <v>1</v>
      </c>
      <c r="B7" t="s">
        <v>19</v>
      </c>
      <c r="D7">
        <v>254.39121890000001</v>
      </c>
      <c r="E7">
        <v>19.165592780000001</v>
      </c>
      <c r="F7" t="s">
        <v>20</v>
      </c>
      <c r="G7">
        <v>285.77651989999998</v>
      </c>
      <c r="H7">
        <v>19.05285336</v>
      </c>
      <c r="I7">
        <v>42.464348989999998</v>
      </c>
      <c r="J7">
        <v>14.8592855</v>
      </c>
      <c r="K7">
        <v>0</v>
      </c>
      <c r="L7" t="s">
        <v>21</v>
      </c>
    </row>
    <row r="8" spans="1:12" x14ac:dyDescent="0.2">
      <c r="A8">
        <v>2</v>
      </c>
      <c r="B8" t="s">
        <v>22</v>
      </c>
      <c r="D8">
        <v>268.84336630000001</v>
      </c>
      <c r="E8">
        <v>13.90213011</v>
      </c>
      <c r="F8" t="s">
        <v>20</v>
      </c>
      <c r="G8">
        <v>285.77651989999998</v>
      </c>
      <c r="H8">
        <v>19.05285336</v>
      </c>
      <c r="I8">
        <v>42.464348989999998</v>
      </c>
      <c r="J8">
        <v>14.8592855</v>
      </c>
      <c r="K8">
        <v>0</v>
      </c>
      <c r="L8" t="s">
        <v>21</v>
      </c>
    </row>
    <row r="9" spans="1:12" x14ac:dyDescent="0.2">
      <c r="A9">
        <v>3</v>
      </c>
      <c r="B9" t="s">
        <v>23</v>
      </c>
      <c r="D9">
        <v>334.09497449999998</v>
      </c>
      <c r="E9">
        <v>24.090837189999998</v>
      </c>
      <c r="F9" t="s">
        <v>20</v>
      </c>
      <c r="G9">
        <v>285.77651989999998</v>
      </c>
      <c r="H9">
        <v>19.05285336</v>
      </c>
      <c r="I9">
        <v>42.464348989999998</v>
      </c>
      <c r="J9">
        <v>14.8592855</v>
      </c>
      <c r="K9">
        <v>0</v>
      </c>
      <c r="L9" t="s">
        <v>21</v>
      </c>
    </row>
    <row r="10" spans="1:12" x14ac:dyDescent="0.2">
      <c r="A10">
        <v>4</v>
      </c>
      <c r="B10" t="s">
        <v>24</v>
      </c>
      <c r="D10">
        <v>442.64413630000001</v>
      </c>
      <c r="E10">
        <v>22.17442556</v>
      </c>
      <c r="F10" t="s">
        <v>25</v>
      </c>
      <c r="G10">
        <v>407.24347139999998</v>
      </c>
      <c r="H10">
        <v>29.6098818</v>
      </c>
      <c r="I10">
        <v>51.716851570000003</v>
      </c>
      <c r="J10">
        <v>12.69924632</v>
      </c>
      <c r="K10">
        <v>0</v>
      </c>
      <c r="L10" t="s">
        <v>21</v>
      </c>
    </row>
    <row r="11" spans="1:12" x14ac:dyDescent="0.2">
      <c r="A11">
        <v>5</v>
      </c>
      <c r="B11" t="s">
        <v>26</v>
      </c>
      <c r="D11">
        <v>347.89307969999999</v>
      </c>
      <c r="E11">
        <v>30.970910700000001</v>
      </c>
      <c r="F11" t="s">
        <v>25</v>
      </c>
      <c r="G11">
        <v>407.24347139999998</v>
      </c>
      <c r="H11">
        <v>29.6098818</v>
      </c>
      <c r="I11">
        <v>51.716851570000003</v>
      </c>
      <c r="J11">
        <v>12.69924632</v>
      </c>
      <c r="K11">
        <v>0</v>
      </c>
      <c r="L11" t="s">
        <v>21</v>
      </c>
    </row>
    <row r="12" spans="1:12" x14ac:dyDescent="0.2">
      <c r="A12">
        <v>6</v>
      </c>
      <c r="B12" t="s">
        <v>27</v>
      </c>
      <c r="D12">
        <v>431.193198</v>
      </c>
      <c r="E12">
        <v>35.684309149999997</v>
      </c>
      <c r="F12" t="s">
        <v>25</v>
      </c>
      <c r="G12">
        <v>407.24347139999998</v>
      </c>
      <c r="H12">
        <v>29.6098818</v>
      </c>
      <c r="I12">
        <v>51.716851570000003</v>
      </c>
      <c r="J12">
        <v>12.69924632</v>
      </c>
      <c r="K12">
        <v>0</v>
      </c>
      <c r="L12" t="s">
        <v>21</v>
      </c>
    </row>
    <row r="13" spans="1:12" x14ac:dyDescent="0.2">
      <c r="A13">
        <v>7</v>
      </c>
      <c r="B13" t="s">
        <v>28</v>
      </c>
      <c r="D13">
        <v>144.42429709999999</v>
      </c>
      <c r="E13">
        <v>16.164226190000001</v>
      </c>
      <c r="F13" t="s">
        <v>29</v>
      </c>
      <c r="G13">
        <v>177.01641319999999</v>
      </c>
      <c r="H13">
        <v>16.939517049999999</v>
      </c>
      <c r="I13">
        <v>35.149624469999999</v>
      </c>
      <c r="J13">
        <v>19.856703589999999</v>
      </c>
      <c r="K13">
        <v>0</v>
      </c>
      <c r="L13" t="s">
        <v>21</v>
      </c>
    </row>
    <row r="14" spans="1:12" x14ac:dyDescent="0.2">
      <c r="A14">
        <v>8</v>
      </c>
      <c r="B14" t="s">
        <v>30</v>
      </c>
      <c r="D14">
        <v>214.26030109999999</v>
      </c>
      <c r="E14">
        <v>18.275194939999999</v>
      </c>
      <c r="F14" t="s">
        <v>29</v>
      </c>
      <c r="G14">
        <v>177.01641319999999</v>
      </c>
      <c r="H14">
        <v>16.939517049999999</v>
      </c>
      <c r="I14">
        <v>35.149624469999999</v>
      </c>
      <c r="J14">
        <v>19.856703589999999</v>
      </c>
      <c r="K14">
        <v>0</v>
      </c>
      <c r="L14" t="s">
        <v>21</v>
      </c>
    </row>
    <row r="15" spans="1:12" x14ac:dyDescent="0.2">
      <c r="A15">
        <v>9</v>
      </c>
      <c r="B15" t="s">
        <v>31</v>
      </c>
      <c r="D15">
        <v>172.3646415</v>
      </c>
      <c r="E15">
        <v>16.379130029999999</v>
      </c>
      <c r="F15" t="s">
        <v>29</v>
      </c>
      <c r="G15">
        <v>177.01641319999999</v>
      </c>
      <c r="H15">
        <v>16.939517049999999</v>
      </c>
      <c r="I15">
        <v>35.149624469999999</v>
      </c>
      <c r="J15">
        <v>19.856703589999999</v>
      </c>
      <c r="K15">
        <v>0</v>
      </c>
      <c r="L15" t="s">
        <v>21</v>
      </c>
    </row>
    <row r="16" spans="1:12" x14ac:dyDescent="0.2">
      <c r="A16">
        <v>10</v>
      </c>
      <c r="B16" t="s">
        <v>32</v>
      </c>
      <c r="D16">
        <v>3.851577083</v>
      </c>
      <c r="E16">
        <v>0.42488009049999997</v>
      </c>
      <c r="F16" t="s">
        <v>33</v>
      </c>
      <c r="G16">
        <v>2.959515138</v>
      </c>
      <c r="H16">
        <v>0.3308375536</v>
      </c>
      <c r="I16">
        <v>0.82387541409999998</v>
      </c>
      <c r="J16">
        <v>27.838188880000001</v>
      </c>
      <c r="K16">
        <v>0</v>
      </c>
      <c r="L16" t="s">
        <v>21</v>
      </c>
    </row>
    <row r="17" spans="1:12" x14ac:dyDescent="0.2">
      <c r="A17">
        <v>11</v>
      </c>
      <c r="B17" t="s">
        <v>34</v>
      </c>
      <c r="D17">
        <v>2.7997354749999999</v>
      </c>
      <c r="E17">
        <v>0.30545453760000002</v>
      </c>
      <c r="F17" t="s">
        <v>33</v>
      </c>
      <c r="G17">
        <v>2.959515138</v>
      </c>
      <c r="H17">
        <v>0.3308375536</v>
      </c>
      <c r="I17">
        <v>0.82387541409999998</v>
      </c>
      <c r="J17">
        <v>27.838188880000001</v>
      </c>
      <c r="K17">
        <v>0</v>
      </c>
      <c r="L17" t="s">
        <v>21</v>
      </c>
    </row>
    <row r="18" spans="1:12" x14ac:dyDescent="0.2">
      <c r="A18">
        <v>12</v>
      </c>
      <c r="B18" t="s">
        <v>35</v>
      </c>
      <c r="D18">
        <v>2.227232855</v>
      </c>
      <c r="E18">
        <v>0.2621780326</v>
      </c>
      <c r="F18" t="s">
        <v>33</v>
      </c>
      <c r="G18">
        <v>2.959515138</v>
      </c>
      <c r="H18">
        <v>0.3308375536</v>
      </c>
      <c r="I18">
        <v>0.82387541409999998</v>
      </c>
      <c r="J18">
        <v>27.838188880000001</v>
      </c>
      <c r="K18">
        <v>0</v>
      </c>
      <c r="L18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1a</vt:lpstr>
      <vt:lpstr>Figure 1a b</vt:lpstr>
      <vt:lpstr>Figure 1g</vt:lpstr>
      <vt:lpstr>Figure 2</vt:lpstr>
      <vt:lpstr>Figure 3</vt:lpstr>
      <vt:lpstr>Figure 4</vt:lpstr>
      <vt:lpstr>Figure 5</vt:lpstr>
      <vt:lpstr>Figure 5b</vt:lpstr>
      <vt:lpstr>Figure 6</vt:lpstr>
      <vt:lpstr>Figure 6c</vt:lpstr>
      <vt:lpstr>Figure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2020-09-03T23:04:51Z</dcterms:created>
  <dcterms:modified xsi:type="dcterms:W3CDTF">2020-09-23T19:43:13Z</dcterms:modified>
</cp:coreProperties>
</file>