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/Dropbox (Biodynamics Lab)/2020_Nontransitive_Ecology_Publishing/Second Revision/Second revision upload/"/>
    </mc:Choice>
  </mc:AlternateContent>
  <xr:revisionPtr revIDLastSave="0" documentId="13_ncr:1_{24D9EB7E-A9E8-1745-A7A1-03AE826F5868}" xr6:coauthVersionLast="45" xr6:coauthVersionMax="45" xr10:uidLastSave="{00000000-0000-0000-0000-000000000000}"/>
  <bookViews>
    <workbookView xWindow="1580" yWindow="1960" windowWidth="26840" windowHeight="15540" xr2:uid="{28C20B6B-C026-F04D-B52F-5A363335466D}"/>
  </bookViews>
  <sheets>
    <sheet name="Fig 3a, Supp Fig 4b,c and 6b,c" sheetId="1" r:id="rId1"/>
    <sheet name="Supp Fig 4a, 6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70" i="1" l="1"/>
  <c r="P68" i="1" s="1"/>
  <c r="I70" i="1"/>
  <c r="C70" i="1"/>
  <c r="D70" i="1" s="1"/>
  <c r="N69" i="1"/>
  <c r="I69" i="1"/>
  <c r="C69" i="1"/>
  <c r="D69" i="1" s="1"/>
  <c r="N68" i="1"/>
  <c r="O68" i="1" s="1"/>
  <c r="K68" i="1"/>
  <c r="J68" i="1"/>
  <c r="I68" i="1"/>
  <c r="D68" i="1"/>
  <c r="C68" i="1"/>
  <c r="N67" i="1"/>
  <c r="I67" i="1"/>
  <c r="C67" i="1"/>
  <c r="D67" i="1" s="1"/>
  <c r="N66" i="1"/>
  <c r="I66" i="1"/>
  <c r="D66" i="1"/>
  <c r="C66" i="1"/>
  <c r="N65" i="1"/>
  <c r="P65" i="1" s="1"/>
  <c r="I65" i="1"/>
  <c r="K65" i="1" s="1"/>
  <c r="D65" i="1"/>
  <c r="C65" i="1"/>
  <c r="N64" i="1"/>
  <c r="I64" i="1"/>
  <c r="C64" i="1"/>
  <c r="D64" i="1" s="1"/>
  <c r="N63" i="1"/>
  <c r="I63" i="1"/>
  <c r="C63" i="1"/>
  <c r="D63" i="1" s="1"/>
  <c r="N62" i="1"/>
  <c r="I62" i="1"/>
  <c r="K62" i="1" s="1"/>
  <c r="D62" i="1"/>
  <c r="C62" i="1"/>
  <c r="N61" i="1"/>
  <c r="I61" i="1"/>
  <c r="C61" i="1"/>
  <c r="D61" i="1" s="1"/>
  <c r="N60" i="1"/>
  <c r="I60" i="1"/>
  <c r="D60" i="1"/>
  <c r="C60" i="1"/>
  <c r="N59" i="1"/>
  <c r="I59" i="1"/>
  <c r="C59" i="1"/>
  <c r="D59" i="1" s="1"/>
  <c r="N58" i="1"/>
  <c r="P56" i="1" s="1"/>
  <c r="I58" i="1"/>
  <c r="C58" i="1"/>
  <c r="D58" i="1" s="1"/>
  <c r="N57" i="1"/>
  <c r="I57" i="1"/>
  <c r="C57" i="1"/>
  <c r="D57" i="1" s="1"/>
  <c r="N56" i="1"/>
  <c r="I56" i="1"/>
  <c r="C56" i="1"/>
  <c r="D56" i="1" s="1"/>
  <c r="N55" i="1"/>
  <c r="I55" i="1"/>
  <c r="D55" i="1"/>
  <c r="C55" i="1"/>
  <c r="N54" i="1"/>
  <c r="I54" i="1"/>
  <c r="C54" i="1"/>
  <c r="D54" i="1" s="1"/>
  <c r="N53" i="1"/>
  <c r="I53" i="1"/>
  <c r="C53" i="1"/>
  <c r="D53" i="1" s="1"/>
  <c r="N52" i="1"/>
  <c r="I52" i="1"/>
  <c r="C52" i="1"/>
  <c r="D52" i="1" s="1"/>
  <c r="N51" i="1"/>
  <c r="P50" i="1" s="1"/>
  <c r="I51" i="1"/>
  <c r="C51" i="1"/>
  <c r="D51" i="1" s="1"/>
  <c r="N50" i="1"/>
  <c r="I50" i="1"/>
  <c r="J50" i="1" s="1"/>
  <c r="C50" i="1"/>
  <c r="D50" i="1" s="1"/>
  <c r="N49" i="1"/>
  <c r="I49" i="1"/>
  <c r="C49" i="1"/>
  <c r="D49" i="1" s="1"/>
  <c r="N48" i="1"/>
  <c r="I48" i="1"/>
  <c r="C48" i="1"/>
  <c r="D48" i="1" s="1"/>
  <c r="N47" i="1"/>
  <c r="O47" i="1" s="1"/>
  <c r="I47" i="1"/>
  <c r="C47" i="1"/>
  <c r="D47" i="1" s="1"/>
  <c r="N46" i="1"/>
  <c r="I46" i="1"/>
  <c r="C46" i="1"/>
  <c r="D46" i="1" s="1"/>
  <c r="N45" i="1"/>
  <c r="P44" i="1" s="1"/>
  <c r="I45" i="1"/>
  <c r="C45" i="1"/>
  <c r="D45" i="1" s="1"/>
  <c r="N44" i="1"/>
  <c r="I44" i="1"/>
  <c r="J44" i="1" s="1"/>
  <c r="C44" i="1"/>
  <c r="D44" i="1" s="1"/>
  <c r="M43" i="1"/>
  <c r="N43" i="1" s="1"/>
  <c r="I43" i="1"/>
  <c r="C43" i="1"/>
  <c r="D43" i="1" s="1"/>
  <c r="M42" i="1"/>
  <c r="N42" i="1" s="1"/>
  <c r="H42" i="1"/>
  <c r="I42" i="1" s="1"/>
  <c r="C42" i="1"/>
  <c r="D42" i="1" s="1"/>
  <c r="M41" i="1"/>
  <c r="N41" i="1" s="1"/>
  <c r="H41" i="1"/>
  <c r="I41" i="1" s="1"/>
  <c r="C41" i="1"/>
  <c r="D41" i="1" s="1"/>
  <c r="M33" i="1"/>
  <c r="N33" i="1" s="1"/>
  <c r="I33" i="1"/>
  <c r="D33" i="1"/>
  <c r="C33" i="1"/>
  <c r="N32" i="1"/>
  <c r="I32" i="1"/>
  <c r="C32" i="1"/>
  <c r="D32" i="1" s="1"/>
  <c r="M31" i="1"/>
  <c r="N31" i="1" s="1"/>
  <c r="I31" i="1"/>
  <c r="C31" i="1"/>
  <c r="D31" i="1" s="1"/>
  <c r="N30" i="1"/>
  <c r="I30" i="1"/>
  <c r="C30" i="1"/>
  <c r="D30" i="1" s="1"/>
  <c r="M29" i="1"/>
  <c r="N29" i="1" s="1"/>
  <c r="I29" i="1"/>
  <c r="D29" i="1"/>
  <c r="C29" i="1"/>
  <c r="M28" i="1"/>
  <c r="N28" i="1" s="1"/>
  <c r="I28" i="1"/>
  <c r="C28" i="1"/>
  <c r="D28" i="1" s="1"/>
  <c r="M27" i="1"/>
  <c r="N27" i="1" s="1"/>
  <c r="I27" i="1"/>
  <c r="C27" i="1"/>
  <c r="D27" i="1" s="1"/>
  <c r="N26" i="1"/>
  <c r="I26" i="1"/>
  <c r="D26" i="1"/>
  <c r="C26" i="1"/>
  <c r="M25" i="1"/>
  <c r="N25" i="1" s="1"/>
  <c r="I25" i="1"/>
  <c r="C25" i="1"/>
  <c r="D25" i="1" s="1"/>
  <c r="M24" i="1"/>
  <c r="N24" i="1" s="1"/>
  <c r="I24" i="1"/>
  <c r="C24" i="1"/>
  <c r="D24" i="1" s="1"/>
  <c r="M23" i="1"/>
  <c r="N23" i="1" s="1"/>
  <c r="I23" i="1"/>
  <c r="K22" i="1" s="1"/>
  <c r="C23" i="1"/>
  <c r="D23" i="1" s="1"/>
  <c r="M22" i="1"/>
  <c r="N22" i="1" s="1"/>
  <c r="I22" i="1"/>
  <c r="C22" i="1"/>
  <c r="D22" i="1" s="1"/>
  <c r="M21" i="1"/>
  <c r="N21" i="1" s="1"/>
  <c r="I21" i="1"/>
  <c r="C21" i="1"/>
  <c r="D21" i="1" s="1"/>
  <c r="M20" i="1"/>
  <c r="N20" i="1" s="1"/>
  <c r="I20" i="1"/>
  <c r="C20" i="1"/>
  <c r="D20" i="1" s="1"/>
  <c r="M19" i="1"/>
  <c r="N19" i="1" s="1"/>
  <c r="I19" i="1"/>
  <c r="K19" i="1" s="1"/>
  <c r="C19" i="1"/>
  <c r="D19" i="1" s="1"/>
  <c r="M18" i="1"/>
  <c r="N18" i="1" s="1"/>
  <c r="I18" i="1"/>
  <c r="C18" i="1"/>
  <c r="D18" i="1" s="1"/>
  <c r="M17" i="1"/>
  <c r="N17" i="1" s="1"/>
  <c r="I17" i="1"/>
  <c r="C17" i="1"/>
  <c r="D17" i="1" s="1"/>
  <c r="M16" i="1"/>
  <c r="N16" i="1" s="1"/>
  <c r="I16" i="1"/>
  <c r="D16" i="1"/>
  <c r="M15" i="1"/>
  <c r="N15" i="1" s="1"/>
  <c r="I15" i="1"/>
  <c r="C15" i="1"/>
  <c r="D15" i="1" s="1"/>
  <c r="M14" i="1"/>
  <c r="N14" i="1" s="1"/>
  <c r="I14" i="1"/>
  <c r="C14" i="1"/>
  <c r="D14" i="1" s="1"/>
  <c r="M13" i="1"/>
  <c r="N13" i="1" s="1"/>
  <c r="I13" i="1"/>
  <c r="K13" i="1" s="1"/>
  <c r="C13" i="1"/>
  <c r="D13" i="1" s="1"/>
  <c r="M12" i="1"/>
  <c r="N12" i="1" s="1"/>
  <c r="I12" i="1"/>
  <c r="C12" i="1"/>
  <c r="D12" i="1" s="1"/>
  <c r="M11" i="1"/>
  <c r="N11" i="1" s="1"/>
  <c r="I11" i="1"/>
  <c r="D11" i="1"/>
  <c r="C11" i="1"/>
  <c r="M10" i="1"/>
  <c r="N10" i="1" s="1"/>
  <c r="I10" i="1"/>
  <c r="C10" i="1"/>
  <c r="D10" i="1" s="1"/>
  <c r="M9" i="1"/>
  <c r="N9" i="1" s="1"/>
  <c r="I9" i="1"/>
  <c r="J7" i="1" s="1"/>
  <c r="D9" i="1"/>
  <c r="C9" i="1"/>
  <c r="M8" i="1"/>
  <c r="N8" i="1" s="1"/>
  <c r="I8" i="1"/>
  <c r="C8" i="1"/>
  <c r="D8" i="1" s="1"/>
  <c r="M7" i="1"/>
  <c r="N7" i="1" s="1"/>
  <c r="I7" i="1"/>
  <c r="C7" i="1"/>
  <c r="D7" i="1" s="1"/>
  <c r="M6" i="1"/>
  <c r="N6" i="1" s="1"/>
  <c r="H6" i="1"/>
  <c r="I6" i="1" s="1"/>
  <c r="C6" i="1"/>
  <c r="D6" i="1" s="1"/>
  <c r="N5" i="1"/>
  <c r="M5" i="1"/>
  <c r="H5" i="1"/>
  <c r="I5" i="1" s="1"/>
  <c r="D5" i="1"/>
  <c r="C5" i="1"/>
  <c r="M4" i="1"/>
  <c r="N4" i="1" s="1"/>
  <c r="O4" i="1" s="1"/>
  <c r="H4" i="1"/>
  <c r="I4" i="1" s="1"/>
  <c r="K4" i="1" s="1"/>
  <c r="C4" i="1"/>
  <c r="D4" i="1" s="1"/>
  <c r="P25" i="1" l="1"/>
  <c r="P10" i="1"/>
  <c r="P31" i="1"/>
  <c r="P28" i="1"/>
  <c r="F22" i="1"/>
  <c r="K53" i="1"/>
  <c r="J19" i="1"/>
  <c r="K31" i="1"/>
  <c r="J10" i="1"/>
  <c r="K7" i="1"/>
  <c r="K44" i="1"/>
  <c r="K50" i="1"/>
  <c r="P59" i="1"/>
  <c r="J22" i="1"/>
  <c r="K28" i="1"/>
  <c r="K47" i="1"/>
  <c r="P53" i="1"/>
  <c r="F62" i="1"/>
  <c r="P62" i="1"/>
  <c r="O65" i="1"/>
  <c r="J62" i="1"/>
  <c r="K16" i="1"/>
  <c r="J25" i="1"/>
  <c r="O44" i="1"/>
  <c r="K56" i="1"/>
  <c r="F65" i="1"/>
  <c r="J56" i="1"/>
  <c r="O56" i="1"/>
  <c r="K59" i="1"/>
  <c r="E65" i="1"/>
  <c r="E16" i="1"/>
  <c r="F16" i="1"/>
  <c r="P19" i="1"/>
  <c r="O19" i="1"/>
  <c r="F41" i="1"/>
  <c r="E41" i="1"/>
  <c r="E53" i="1"/>
  <c r="F53" i="1"/>
  <c r="F28" i="1"/>
  <c r="E28" i="1"/>
  <c r="F47" i="1"/>
  <c r="E47" i="1"/>
  <c r="K41" i="1"/>
  <c r="J41" i="1"/>
  <c r="E7" i="1"/>
  <c r="P13" i="1"/>
  <c r="O13" i="1"/>
  <c r="F25" i="1"/>
  <c r="E25" i="1"/>
  <c r="P41" i="1"/>
  <c r="O41" i="1"/>
  <c r="F56" i="1"/>
  <c r="F13" i="1"/>
  <c r="E13" i="1"/>
  <c r="F31" i="1"/>
  <c r="E31" i="1"/>
  <c r="E44" i="1"/>
  <c r="F50" i="1"/>
  <c r="F68" i="1"/>
  <c r="E4" i="1"/>
  <c r="P7" i="1"/>
  <c r="O7" i="1"/>
  <c r="F10" i="1"/>
  <c r="E10" i="1"/>
  <c r="P16" i="1"/>
  <c r="O16" i="1"/>
  <c r="F19" i="1"/>
  <c r="E19" i="1"/>
  <c r="F59" i="1"/>
  <c r="E59" i="1"/>
  <c r="P22" i="1"/>
  <c r="O22" i="1"/>
  <c r="E68" i="1"/>
  <c r="E22" i="1"/>
  <c r="O28" i="1"/>
  <c r="J31" i="1"/>
  <c r="E56" i="1"/>
  <c r="O59" i="1"/>
  <c r="F4" i="1"/>
  <c r="K10" i="1"/>
  <c r="K25" i="1"/>
  <c r="F44" i="1"/>
  <c r="P47" i="1"/>
  <c r="J53" i="1"/>
  <c r="J65" i="1"/>
  <c r="P4" i="1"/>
  <c r="F7" i="1"/>
  <c r="J16" i="1"/>
  <c r="O50" i="1"/>
  <c r="O62" i="1"/>
  <c r="O10" i="1"/>
  <c r="O25" i="1"/>
  <c r="J28" i="1"/>
  <c r="O31" i="1"/>
  <c r="E50" i="1"/>
  <c r="O53" i="1"/>
  <c r="E62" i="1"/>
  <c r="J13" i="1"/>
  <c r="J47" i="1"/>
  <c r="J59" i="1"/>
  <c r="J4" i="1"/>
</calcChain>
</file>

<file path=xl/sharedStrings.xml><?xml version="1.0" encoding="utf-8"?>
<sst xmlns="http://schemas.openxmlformats.org/spreadsheetml/2006/main" count="108" uniqueCount="30">
  <si>
    <t>RPS 1</t>
  </si>
  <si>
    <t>number of colonies</t>
  </si>
  <si>
    <t>dilution factor</t>
  </si>
  <si>
    <t>CFU</t>
  </si>
  <si>
    <t>mean</t>
  </si>
  <si>
    <t>0h</t>
  </si>
  <si>
    <t>10min</t>
  </si>
  <si>
    <t>20min</t>
  </si>
  <si>
    <t>30min</t>
  </si>
  <si>
    <t>40min</t>
  </si>
  <si>
    <t>50min</t>
  </si>
  <si>
    <t>60min</t>
  </si>
  <si>
    <t>70min</t>
  </si>
  <si>
    <t>80min</t>
  </si>
  <si>
    <t>90min</t>
  </si>
  <si>
    <t>RPS 2</t>
  </si>
  <si>
    <t>R</t>
  </si>
  <si>
    <t>G</t>
  </si>
  <si>
    <t>B</t>
  </si>
  <si>
    <t>R2</t>
  </si>
  <si>
    <t>G2</t>
  </si>
  <si>
    <t>B2</t>
  </si>
  <si>
    <t>Strain</t>
  </si>
  <si>
    <t>Time (min)</t>
  </si>
  <si>
    <t>Strain R</t>
  </si>
  <si>
    <t>Strain G</t>
  </si>
  <si>
    <t>Strain B</t>
  </si>
  <si>
    <t>Strain G2</t>
  </si>
  <si>
    <t>Strain R2</t>
  </si>
  <si>
    <t>Strain 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</si>
</sst>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1111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DF967-DF37-A64D-AD21-9A981EB82D59}">
  <dimension ref="A1:V70"/>
  <sheetViews>
    <sheetView tabSelected="1" topLeftCell="A24" workbookViewId="0">
      <selection activeCell="B50" sqref="B50"/>
    </sheetView>
  </sheetViews>
  <sheetFormatPr baseColWidth="10" defaultRowHeight="16" x14ac:dyDescent="0.2"/>
  <cols>
    <col min="2" max="2" width="22.1640625" customWidth="1"/>
    <col min="3" max="3" width="17.5" customWidth="1"/>
    <col min="4" max="4" width="12.33203125" customWidth="1"/>
    <col min="5" max="5" width="12.1640625" bestFit="1" customWidth="1"/>
    <col min="6" max="6" width="12.1640625" customWidth="1"/>
    <col min="7" max="8" width="19.6640625" customWidth="1"/>
    <col min="10" max="10" width="11.1640625" bestFit="1" customWidth="1"/>
    <col min="11" max="11" width="11.1640625" customWidth="1"/>
    <col min="12" max="12" width="20.33203125" customWidth="1"/>
    <col min="13" max="13" width="18" customWidth="1"/>
    <col min="15" max="15" width="17.1640625" customWidth="1"/>
    <col min="16" max="16" width="14" customWidth="1"/>
    <col min="17" max="17" width="12.5" customWidth="1"/>
    <col min="20" max="20" width="18.83203125" customWidth="1"/>
  </cols>
  <sheetData>
    <row r="1" spans="1:22" x14ac:dyDescent="0.2">
      <c r="A1" t="s">
        <v>0</v>
      </c>
    </row>
    <row r="2" spans="1:22" x14ac:dyDescent="0.2">
      <c r="B2" s="1"/>
      <c r="C2" s="1" t="s">
        <v>24</v>
      </c>
      <c r="D2" s="1"/>
      <c r="G2" s="2"/>
      <c r="H2" s="2" t="s">
        <v>25</v>
      </c>
      <c r="I2" s="2"/>
      <c r="L2" s="3"/>
      <c r="M2" s="3" t="s">
        <v>26</v>
      </c>
      <c r="N2" s="3"/>
      <c r="P2" s="4"/>
      <c r="Q2" s="4"/>
      <c r="R2" s="4"/>
      <c r="V2" s="5"/>
    </row>
    <row r="3" spans="1:22" x14ac:dyDescent="0.2">
      <c r="B3" s="1" t="s">
        <v>1</v>
      </c>
      <c r="C3" s="1" t="s">
        <v>2</v>
      </c>
      <c r="D3" s="1" t="s">
        <v>3</v>
      </c>
      <c r="E3" s="1" t="s">
        <v>4</v>
      </c>
      <c r="F3" s="1"/>
      <c r="G3" s="2" t="s">
        <v>1</v>
      </c>
      <c r="H3" s="2" t="s">
        <v>2</v>
      </c>
      <c r="I3" s="2" t="s">
        <v>3</v>
      </c>
      <c r="L3" s="3" t="s">
        <v>1</v>
      </c>
      <c r="M3" s="3" t="s">
        <v>2</v>
      </c>
      <c r="N3" s="3" t="s">
        <v>3</v>
      </c>
      <c r="P3" s="4"/>
      <c r="Q3" s="4"/>
      <c r="R3" s="4"/>
    </row>
    <row r="4" spans="1:22" x14ac:dyDescent="0.2">
      <c r="A4" t="s">
        <v>5</v>
      </c>
      <c r="B4">
        <v>4</v>
      </c>
      <c r="C4">
        <f>10^5</f>
        <v>100000</v>
      </c>
      <c r="D4">
        <f xml:space="preserve"> (B4*C4)/0.002</f>
        <v>200000000</v>
      </c>
      <c r="E4">
        <f>AVERAGE(D4:D6)</f>
        <v>216666666.66666666</v>
      </c>
      <c r="F4">
        <f>STDEV(D4:D6)</f>
        <v>28867513.459481336</v>
      </c>
      <c r="G4">
        <v>7</v>
      </c>
      <c r="H4">
        <f>10^5</f>
        <v>100000</v>
      </c>
      <c r="I4">
        <f>G4*H4/0.002</f>
        <v>350000000</v>
      </c>
      <c r="J4">
        <f>AVERAGE(I4:I6)</f>
        <v>233333333.33333334</v>
      </c>
      <c r="K4">
        <f>STDEV(I4:I6)</f>
        <v>125830573.92117915</v>
      </c>
      <c r="L4">
        <v>5</v>
      </c>
      <c r="M4">
        <f t="shared" ref="M4:M29" si="0">10^5</f>
        <v>100000</v>
      </c>
      <c r="N4">
        <f>L4*M4/0.002</f>
        <v>250000000</v>
      </c>
      <c r="O4">
        <f>AVERAGE(N4:N6)</f>
        <v>266666666.66666666</v>
      </c>
      <c r="P4">
        <f>STDEV(N4:N6)</f>
        <v>76376261.5825973</v>
      </c>
    </row>
    <row r="5" spans="1:22" x14ac:dyDescent="0.2">
      <c r="A5" t="s">
        <v>5</v>
      </c>
      <c r="B5">
        <v>4</v>
      </c>
      <c r="C5">
        <f t="shared" ref="C5:C24" si="1">10^5</f>
        <v>100000</v>
      </c>
      <c r="D5">
        <f t="shared" ref="D5:D33" si="2" xml:space="preserve"> (B5*C5)/0.002</f>
        <v>200000000</v>
      </c>
      <c r="G5">
        <v>2</v>
      </c>
      <c r="H5">
        <f>10^5</f>
        <v>100000</v>
      </c>
      <c r="I5">
        <f t="shared" ref="I5:I33" si="3">G5*H5/0.002</f>
        <v>100000000</v>
      </c>
      <c r="L5">
        <v>4</v>
      </c>
      <c r="M5">
        <f t="shared" si="0"/>
        <v>100000</v>
      </c>
      <c r="N5">
        <f t="shared" ref="N5:N33" si="4">L5*M5/0.002</f>
        <v>200000000</v>
      </c>
    </row>
    <row r="6" spans="1:22" x14ac:dyDescent="0.2">
      <c r="A6" t="s">
        <v>5</v>
      </c>
      <c r="B6">
        <v>5</v>
      </c>
      <c r="C6">
        <f t="shared" si="1"/>
        <v>100000</v>
      </c>
      <c r="D6">
        <f t="shared" si="2"/>
        <v>250000000</v>
      </c>
      <c r="G6">
        <v>5</v>
      </c>
      <c r="H6">
        <f>10^5</f>
        <v>100000</v>
      </c>
      <c r="I6">
        <f t="shared" si="3"/>
        <v>250000000</v>
      </c>
      <c r="L6">
        <v>7</v>
      </c>
      <c r="M6">
        <f t="shared" si="0"/>
        <v>100000</v>
      </c>
      <c r="N6">
        <f t="shared" si="4"/>
        <v>350000000</v>
      </c>
    </row>
    <row r="7" spans="1:22" x14ac:dyDescent="0.2">
      <c r="A7" t="s">
        <v>6</v>
      </c>
      <c r="B7">
        <v>3</v>
      </c>
      <c r="C7">
        <f t="shared" si="1"/>
        <v>100000</v>
      </c>
      <c r="D7">
        <f t="shared" si="2"/>
        <v>150000000</v>
      </c>
      <c r="E7">
        <f>AVERAGE(D7:D9)</f>
        <v>166666666.66666666</v>
      </c>
      <c r="F7">
        <f>STDEV(D7:D9)</f>
        <v>28867513.459481336</v>
      </c>
      <c r="G7">
        <v>3</v>
      </c>
      <c r="H7">
        <v>1000</v>
      </c>
      <c r="I7">
        <f t="shared" si="3"/>
        <v>1500000</v>
      </c>
      <c r="J7">
        <f>AVERAGE(I7:I9)</f>
        <v>2000000</v>
      </c>
      <c r="K7">
        <f>STDEV(I7:I9)</f>
        <v>500000</v>
      </c>
      <c r="L7">
        <v>6</v>
      </c>
      <c r="M7">
        <f t="shared" si="0"/>
        <v>100000</v>
      </c>
      <c r="N7">
        <f t="shared" si="4"/>
        <v>300000000</v>
      </c>
      <c r="O7">
        <f>AVERAGE(N7:N9)</f>
        <v>200000000</v>
      </c>
      <c r="P7">
        <f>STDEV(N7:N9)</f>
        <v>86602540.378443867</v>
      </c>
    </row>
    <row r="8" spans="1:22" x14ac:dyDescent="0.2">
      <c r="A8" t="s">
        <v>6</v>
      </c>
      <c r="B8">
        <v>4</v>
      </c>
      <c r="C8">
        <f t="shared" si="1"/>
        <v>100000</v>
      </c>
      <c r="D8">
        <f t="shared" si="2"/>
        <v>200000000</v>
      </c>
      <c r="G8">
        <v>4</v>
      </c>
      <c r="H8">
        <v>1000</v>
      </c>
      <c r="I8">
        <f t="shared" si="3"/>
        <v>2000000</v>
      </c>
      <c r="L8">
        <v>3</v>
      </c>
      <c r="M8">
        <f t="shared" si="0"/>
        <v>100000</v>
      </c>
      <c r="N8">
        <f t="shared" si="4"/>
        <v>150000000</v>
      </c>
    </row>
    <row r="9" spans="1:22" x14ac:dyDescent="0.2">
      <c r="A9" t="s">
        <v>6</v>
      </c>
      <c r="B9">
        <v>3</v>
      </c>
      <c r="C9">
        <f t="shared" si="1"/>
        <v>100000</v>
      </c>
      <c r="D9">
        <f t="shared" si="2"/>
        <v>150000000</v>
      </c>
      <c r="G9">
        <v>5</v>
      </c>
      <c r="H9">
        <v>1000</v>
      </c>
      <c r="I9">
        <f t="shared" si="3"/>
        <v>2500000</v>
      </c>
      <c r="L9">
        <v>3</v>
      </c>
      <c r="M9">
        <f t="shared" si="0"/>
        <v>100000</v>
      </c>
      <c r="N9">
        <f t="shared" si="4"/>
        <v>150000000</v>
      </c>
    </row>
    <row r="10" spans="1:22" x14ac:dyDescent="0.2">
      <c r="A10" t="s">
        <v>7</v>
      </c>
      <c r="B10">
        <v>1</v>
      </c>
      <c r="C10">
        <f t="shared" si="1"/>
        <v>100000</v>
      </c>
      <c r="D10">
        <f t="shared" si="2"/>
        <v>50000000</v>
      </c>
      <c r="E10">
        <f>AVERAGE(D10:D12)</f>
        <v>100000000</v>
      </c>
      <c r="F10">
        <f>STDEV(D10:D12)</f>
        <v>86602540.378443867</v>
      </c>
      <c r="G10">
        <v>2</v>
      </c>
      <c r="H10">
        <v>1000</v>
      </c>
      <c r="I10">
        <f t="shared" si="3"/>
        <v>1000000</v>
      </c>
      <c r="J10">
        <f>AVERAGE(I10:I12)</f>
        <v>1166666.6666666667</v>
      </c>
      <c r="K10">
        <f>STDEV(I10:I12)</f>
        <v>288675.13459481276</v>
      </c>
      <c r="L10">
        <v>4</v>
      </c>
      <c r="M10">
        <f t="shared" si="0"/>
        <v>100000</v>
      </c>
      <c r="N10">
        <f t="shared" si="4"/>
        <v>200000000</v>
      </c>
      <c r="O10">
        <f>AVERAGE(N10:N12)</f>
        <v>233333333.33333334</v>
      </c>
      <c r="P10">
        <f>STDEV(N10:N12)</f>
        <v>28867513.459481195</v>
      </c>
    </row>
    <row r="11" spans="1:22" x14ac:dyDescent="0.2">
      <c r="A11" t="s">
        <v>7</v>
      </c>
      <c r="B11">
        <v>4</v>
      </c>
      <c r="C11">
        <f t="shared" si="1"/>
        <v>100000</v>
      </c>
      <c r="D11">
        <f t="shared" si="2"/>
        <v>200000000</v>
      </c>
      <c r="G11">
        <v>3</v>
      </c>
      <c r="H11">
        <v>1000</v>
      </c>
      <c r="I11">
        <f t="shared" si="3"/>
        <v>1500000</v>
      </c>
      <c r="L11">
        <v>5</v>
      </c>
      <c r="M11">
        <f t="shared" si="0"/>
        <v>100000</v>
      </c>
      <c r="N11">
        <f t="shared" si="4"/>
        <v>250000000</v>
      </c>
    </row>
    <row r="12" spans="1:22" x14ac:dyDescent="0.2">
      <c r="A12" t="s">
        <v>7</v>
      </c>
      <c r="B12">
        <v>1</v>
      </c>
      <c r="C12">
        <f t="shared" si="1"/>
        <v>100000</v>
      </c>
      <c r="D12">
        <f t="shared" si="2"/>
        <v>50000000</v>
      </c>
      <c r="G12">
        <v>2</v>
      </c>
      <c r="H12">
        <v>1000</v>
      </c>
      <c r="I12">
        <f t="shared" si="3"/>
        <v>1000000</v>
      </c>
      <c r="L12">
        <v>5</v>
      </c>
      <c r="M12">
        <f t="shared" si="0"/>
        <v>100000</v>
      </c>
      <c r="N12">
        <f t="shared" si="4"/>
        <v>250000000</v>
      </c>
    </row>
    <row r="13" spans="1:22" x14ac:dyDescent="0.2">
      <c r="A13" t="s">
        <v>8</v>
      </c>
      <c r="B13">
        <v>3</v>
      </c>
      <c r="C13">
        <f t="shared" si="1"/>
        <v>100000</v>
      </c>
      <c r="D13">
        <f t="shared" si="2"/>
        <v>150000000</v>
      </c>
      <c r="E13">
        <f>AVERAGE(D13:D15)</f>
        <v>166666666.66666666</v>
      </c>
      <c r="F13">
        <f>STDEV(D13:D15)</f>
        <v>28867513.459481336</v>
      </c>
      <c r="G13">
        <v>1</v>
      </c>
      <c r="H13">
        <v>1000</v>
      </c>
      <c r="I13">
        <f t="shared" si="3"/>
        <v>500000</v>
      </c>
      <c r="J13">
        <f>AVERAGE(I13:I15)</f>
        <v>500000</v>
      </c>
      <c r="K13">
        <f>STDEV(I13:I15)</f>
        <v>0</v>
      </c>
      <c r="L13">
        <v>6</v>
      </c>
      <c r="M13">
        <f t="shared" si="0"/>
        <v>100000</v>
      </c>
      <c r="N13">
        <f t="shared" si="4"/>
        <v>300000000</v>
      </c>
      <c r="O13">
        <f>AVERAGE(N13:N15)</f>
        <v>250000000</v>
      </c>
      <c r="P13">
        <f>STDEV(N13:N15)</f>
        <v>50000000</v>
      </c>
    </row>
    <row r="14" spans="1:22" x14ac:dyDescent="0.2">
      <c r="A14" t="s">
        <v>8</v>
      </c>
      <c r="B14">
        <v>3</v>
      </c>
      <c r="C14">
        <f t="shared" si="1"/>
        <v>100000</v>
      </c>
      <c r="D14">
        <f t="shared" si="2"/>
        <v>150000000</v>
      </c>
      <c r="G14">
        <v>1</v>
      </c>
      <c r="H14">
        <v>1000</v>
      </c>
      <c r="I14">
        <f t="shared" si="3"/>
        <v>500000</v>
      </c>
      <c r="L14">
        <v>5</v>
      </c>
      <c r="M14">
        <f t="shared" si="0"/>
        <v>100000</v>
      </c>
      <c r="N14">
        <f t="shared" si="4"/>
        <v>250000000</v>
      </c>
    </row>
    <row r="15" spans="1:22" x14ac:dyDescent="0.2">
      <c r="A15" t="s">
        <v>8</v>
      </c>
      <c r="B15">
        <v>4</v>
      </c>
      <c r="C15">
        <f t="shared" si="1"/>
        <v>100000</v>
      </c>
      <c r="D15">
        <f t="shared" si="2"/>
        <v>200000000</v>
      </c>
      <c r="G15">
        <v>1</v>
      </c>
      <c r="H15">
        <v>1000</v>
      </c>
      <c r="I15">
        <f t="shared" si="3"/>
        <v>500000</v>
      </c>
      <c r="L15">
        <v>4</v>
      </c>
      <c r="M15">
        <f t="shared" si="0"/>
        <v>100000</v>
      </c>
      <c r="N15">
        <f t="shared" si="4"/>
        <v>200000000</v>
      </c>
    </row>
    <row r="16" spans="1:22" x14ac:dyDescent="0.2">
      <c r="A16" t="s">
        <v>9</v>
      </c>
      <c r="B16">
        <v>19</v>
      </c>
      <c r="C16">
        <v>10000</v>
      </c>
      <c r="D16">
        <f t="shared" si="2"/>
        <v>95000000</v>
      </c>
      <c r="E16">
        <f>AVERAGE(D16:D18)</f>
        <v>165000000</v>
      </c>
      <c r="F16">
        <f>STDEV(D16:D18)</f>
        <v>60621778.264910705</v>
      </c>
      <c r="G16">
        <v>3</v>
      </c>
      <c r="H16">
        <v>1000</v>
      </c>
      <c r="I16">
        <f t="shared" si="3"/>
        <v>1500000</v>
      </c>
      <c r="J16">
        <f>AVERAGE(I16:I18)</f>
        <v>1166666.6666666667</v>
      </c>
      <c r="K16">
        <f>STDEV(I16:I18)</f>
        <v>288675.13459481276</v>
      </c>
      <c r="L16">
        <v>6</v>
      </c>
      <c r="M16">
        <f t="shared" si="0"/>
        <v>100000</v>
      </c>
      <c r="N16">
        <f t="shared" si="4"/>
        <v>300000000</v>
      </c>
      <c r="O16">
        <f>AVERAGE(N16:N18)</f>
        <v>233333333.33333334</v>
      </c>
      <c r="P16">
        <f>STDEV(N16:N18)</f>
        <v>57735026.918962531</v>
      </c>
    </row>
    <row r="17" spans="1:16" x14ac:dyDescent="0.2">
      <c r="A17" t="s">
        <v>9</v>
      </c>
      <c r="B17">
        <v>4</v>
      </c>
      <c r="C17">
        <f t="shared" si="1"/>
        <v>100000</v>
      </c>
      <c r="D17">
        <f t="shared" si="2"/>
        <v>200000000</v>
      </c>
      <c r="G17">
        <v>2</v>
      </c>
      <c r="H17">
        <v>1000</v>
      </c>
      <c r="I17">
        <f t="shared" si="3"/>
        <v>1000000</v>
      </c>
      <c r="L17">
        <v>4</v>
      </c>
      <c r="M17">
        <f t="shared" si="0"/>
        <v>100000</v>
      </c>
      <c r="N17">
        <f t="shared" si="4"/>
        <v>200000000</v>
      </c>
    </row>
    <row r="18" spans="1:16" x14ac:dyDescent="0.2">
      <c r="A18" t="s">
        <v>9</v>
      </c>
      <c r="B18">
        <v>4</v>
      </c>
      <c r="C18">
        <f t="shared" si="1"/>
        <v>100000</v>
      </c>
      <c r="D18">
        <f t="shared" si="2"/>
        <v>200000000</v>
      </c>
      <c r="G18">
        <v>2</v>
      </c>
      <c r="H18">
        <v>1000</v>
      </c>
      <c r="I18">
        <f t="shared" si="3"/>
        <v>1000000</v>
      </c>
      <c r="L18">
        <v>4</v>
      </c>
      <c r="M18">
        <f t="shared" si="0"/>
        <v>100000</v>
      </c>
      <c r="N18">
        <f t="shared" si="4"/>
        <v>200000000</v>
      </c>
    </row>
    <row r="19" spans="1:16" x14ac:dyDescent="0.2">
      <c r="A19" t="s">
        <v>10</v>
      </c>
      <c r="B19">
        <v>2</v>
      </c>
      <c r="C19">
        <f t="shared" si="1"/>
        <v>100000</v>
      </c>
      <c r="D19">
        <f t="shared" si="2"/>
        <v>100000000</v>
      </c>
      <c r="E19">
        <f>AVERAGE(D19:D21)</f>
        <v>133333333.33333333</v>
      </c>
      <c r="F19">
        <f>STDEV(D19:D21)</f>
        <v>28867513.459481265</v>
      </c>
      <c r="G19">
        <v>2</v>
      </c>
      <c r="H19">
        <v>1000</v>
      </c>
      <c r="I19">
        <f t="shared" si="3"/>
        <v>1000000</v>
      </c>
      <c r="J19">
        <f>AVERAGE(I19:I21)</f>
        <v>833333.33333333337</v>
      </c>
      <c r="K19">
        <f>STDEV(I19:I21)</f>
        <v>288675.13459481293</v>
      </c>
      <c r="L19">
        <v>6</v>
      </c>
      <c r="M19">
        <f t="shared" si="0"/>
        <v>100000</v>
      </c>
      <c r="N19">
        <f t="shared" si="4"/>
        <v>300000000</v>
      </c>
      <c r="O19">
        <f>AVERAGE(N19:N21)</f>
        <v>266666666.66666666</v>
      </c>
      <c r="P19">
        <f>STDEV(N19:N21)</f>
        <v>104083299.97330661</v>
      </c>
    </row>
    <row r="20" spans="1:16" x14ac:dyDescent="0.2">
      <c r="A20" t="s">
        <v>10</v>
      </c>
      <c r="B20">
        <v>3</v>
      </c>
      <c r="C20">
        <f t="shared" si="1"/>
        <v>100000</v>
      </c>
      <c r="D20">
        <f t="shared" si="2"/>
        <v>150000000</v>
      </c>
      <c r="G20">
        <v>2</v>
      </c>
      <c r="H20">
        <v>1000</v>
      </c>
      <c r="I20">
        <f t="shared" si="3"/>
        <v>1000000</v>
      </c>
      <c r="L20">
        <v>3</v>
      </c>
      <c r="M20">
        <f t="shared" si="0"/>
        <v>100000</v>
      </c>
      <c r="N20">
        <f t="shared" si="4"/>
        <v>150000000</v>
      </c>
    </row>
    <row r="21" spans="1:16" x14ac:dyDescent="0.2">
      <c r="A21" t="s">
        <v>10</v>
      </c>
      <c r="B21">
        <v>3</v>
      </c>
      <c r="C21">
        <f t="shared" si="1"/>
        <v>100000</v>
      </c>
      <c r="D21">
        <f t="shared" si="2"/>
        <v>150000000</v>
      </c>
      <c r="G21">
        <v>1</v>
      </c>
      <c r="H21">
        <v>1000</v>
      </c>
      <c r="I21">
        <f t="shared" si="3"/>
        <v>500000</v>
      </c>
      <c r="L21">
        <v>7</v>
      </c>
      <c r="M21">
        <f t="shared" si="0"/>
        <v>100000</v>
      </c>
      <c r="N21">
        <f t="shared" si="4"/>
        <v>350000000</v>
      </c>
    </row>
    <row r="22" spans="1:16" x14ac:dyDescent="0.2">
      <c r="A22" t="s">
        <v>11</v>
      </c>
      <c r="B22">
        <v>2</v>
      </c>
      <c r="C22">
        <f t="shared" si="1"/>
        <v>100000</v>
      </c>
      <c r="D22">
        <f t="shared" si="2"/>
        <v>100000000</v>
      </c>
      <c r="E22">
        <f>AVERAGE(D22:D24)</f>
        <v>100000000</v>
      </c>
      <c r="F22">
        <f>STDEV(D22:D24)</f>
        <v>0</v>
      </c>
      <c r="G22">
        <v>1</v>
      </c>
      <c r="H22">
        <v>1000</v>
      </c>
      <c r="I22">
        <f t="shared" si="3"/>
        <v>500000</v>
      </c>
      <c r="J22">
        <f>AVERAGE(I22:I24)</f>
        <v>666666.66666666663</v>
      </c>
      <c r="K22">
        <f>STDEV(I22:I24)</f>
        <v>288675.13459481293</v>
      </c>
      <c r="L22">
        <v>1</v>
      </c>
      <c r="M22">
        <f t="shared" si="0"/>
        <v>100000</v>
      </c>
      <c r="N22">
        <f t="shared" si="4"/>
        <v>50000000</v>
      </c>
      <c r="O22">
        <f>AVERAGE(N22:N24)</f>
        <v>166666666.66666666</v>
      </c>
      <c r="P22">
        <f>STDEV(N22:N24)</f>
        <v>104083299.97330666</v>
      </c>
    </row>
    <row r="23" spans="1:16" x14ac:dyDescent="0.2">
      <c r="A23" t="s">
        <v>11</v>
      </c>
      <c r="B23">
        <v>2</v>
      </c>
      <c r="C23">
        <f t="shared" si="1"/>
        <v>100000</v>
      </c>
      <c r="D23">
        <f t="shared" si="2"/>
        <v>100000000</v>
      </c>
      <c r="G23">
        <v>1</v>
      </c>
      <c r="H23">
        <v>1000</v>
      </c>
      <c r="I23">
        <f t="shared" si="3"/>
        <v>500000</v>
      </c>
      <c r="L23">
        <v>5</v>
      </c>
      <c r="M23">
        <f t="shared" si="0"/>
        <v>100000</v>
      </c>
      <c r="N23">
        <f t="shared" si="4"/>
        <v>250000000</v>
      </c>
    </row>
    <row r="24" spans="1:16" x14ac:dyDescent="0.2">
      <c r="A24" t="s">
        <v>11</v>
      </c>
      <c r="B24">
        <v>2</v>
      </c>
      <c r="C24">
        <f t="shared" si="1"/>
        <v>100000</v>
      </c>
      <c r="D24">
        <f t="shared" si="2"/>
        <v>100000000</v>
      </c>
      <c r="G24">
        <v>2</v>
      </c>
      <c r="H24">
        <v>1000</v>
      </c>
      <c r="I24">
        <f t="shared" si="3"/>
        <v>1000000</v>
      </c>
      <c r="L24">
        <v>4</v>
      </c>
      <c r="M24">
        <f t="shared" si="0"/>
        <v>100000</v>
      </c>
      <c r="N24">
        <f t="shared" si="4"/>
        <v>200000000</v>
      </c>
    </row>
    <row r="25" spans="1:16" x14ac:dyDescent="0.2">
      <c r="A25" t="s">
        <v>12</v>
      </c>
      <c r="B25">
        <v>3</v>
      </c>
      <c r="C25" s="6">
        <f>10^5</f>
        <v>100000</v>
      </c>
      <c r="D25">
        <f t="shared" si="2"/>
        <v>150000000</v>
      </c>
      <c r="E25">
        <f>AVERAGE(D25:D27)</f>
        <v>116666666.66666667</v>
      </c>
      <c r="F25">
        <f>STDEV(D25:D27)</f>
        <v>28867513.459481265</v>
      </c>
      <c r="G25">
        <v>8</v>
      </c>
      <c r="H25" s="6">
        <v>100</v>
      </c>
      <c r="I25">
        <f t="shared" si="3"/>
        <v>400000</v>
      </c>
      <c r="J25">
        <f>AVERAGE(I25:I27)</f>
        <v>416666.66666666669</v>
      </c>
      <c r="K25">
        <f>STDEV(I25:I27)</f>
        <v>125830.5739211792</v>
      </c>
      <c r="L25">
        <v>2</v>
      </c>
      <c r="M25" s="6">
        <f t="shared" si="0"/>
        <v>100000</v>
      </c>
      <c r="N25">
        <f t="shared" si="4"/>
        <v>100000000</v>
      </c>
      <c r="O25">
        <f>AVERAGE(N25:N27)</f>
        <v>115000000</v>
      </c>
      <c r="P25">
        <f>STDEV(N25:N27)</f>
        <v>30413812.651491098</v>
      </c>
    </row>
    <row r="26" spans="1:16" x14ac:dyDescent="0.2">
      <c r="A26" t="s">
        <v>12</v>
      </c>
      <c r="B26">
        <v>2</v>
      </c>
      <c r="C26" s="6">
        <f>10^5</f>
        <v>100000</v>
      </c>
      <c r="D26">
        <f t="shared" si="2"/>
        <v>100000000</v>
      </c>
      <c r="G26">
        <v>11</v>
      </c>
      <c r="H26" s="6">
        <v>100</v>
      </c>
      <c r="I26">
        <f t="shared" si="3"/>
        <v>550000</v>
      </c>
      <c r="L26">
        <v>19</v>
      </c>
      <c r="M26" s="6">
        <v>10000</v>
      </c>
      <c r="N26">
        <f t="shared" si="4"/>
        <v>95000000</v>
      </c>
    </row>
    <row r="27" spans="1:16" x14ac:dyDescent="0.2">
      <c r="A27" t="s">
        <v>12</v>
      </c>
      <c r="B27">
        <v>2</v>
      </c>
      <c r="C27" s="6">
        <f>10^5</f>
        <v>100000</v>
      </c>
      <c r="D27">
        <f t="shared" si="2"/>
        <v>100000000</v>
      </c>
      <c r="G27">
        <v>6</v>
      </c>
      <c r="H27" s="6">
        <v>100</v>
      </c>
      <c r="I27">
        <f t="shared" si="3"/>
        <v>300000</v>
      </c>
      <c r="L27">
        <v>3</v>
      </c>
      <c r="M27" s="6">
        <f t="shared" si="0"/>
        <v>100000</v>
      </c>
      <c r="N27">
        <f t="shared" si="4"/>
        <v>150000000</v>
      </c>
    </row>
    <row r="28" spans="1:16" x14ac:dyDescent="0.2">
      <c r="A28" t="s">
        <v>13</v>
      </c>
      <c r="B28">
        <v>2</v>
      </c>
      <c r="C28" s="6">
        <f>10^5</f>
        <v>100000</v>
      </c>
      <c r="D28">
        <f t="shared" si="2"/>
        <v>100000000</v>
      </c>
      <c r="E28">
        <f>AVERAGE(D28:D30)</f>
        <v>123333333.33333333</v>
      </c>
      <c r="F28">
        <f>STDEV(D28:D30)</f>
        <v>68068592.855540454</v>
      </c>
      <c r="G28">
        <v>1</v>
      </c>
      <c r="H28" s="6">
        <v>1000</v>
      </c>
      <c r="I28">
        <f t="shared" si="3"/>
        <v>500000</v>
      </c>
      <c r="J28">
        <f>AVERAGE(I28:I30)</f>
        <v>1000000</v>
      </c>
      <c r="K28">
        <f>STDEV(I28:I30)</f>
        <v>500000</v>
      </c>
      <c r="L28">
        <v>1</v>
      </c>
      <c r="M28" s="6">
        <f t="shared" si="0"/>
        <v>100000</v>
      </c>
      <c r="N28">
        <f t="shared" si="4"/>
        <v>50000000</v>
      </c>
      <c r="O28">
        <f>AVERAGE(N28:N30)</f>
        <v>91666666.666666672</v>
      </c>
      <c r="P28">
        <f>STDEV(N28:N30)</f>
        <v>52041649.986653328</v>
      </c>
    </row>
    <row r="29" spans="1:16" x14ac:dyDescent="0.2">
      <c r="A29" t="s">
        <v>13</v>
      </c>
      <c r="B29">
        <v>14</v>
      </c>
      <c r="C29" s="6">
        <f>10^4</f>
        <v>10000</v>
      </c>
      <c r="D29">
        <f t="shared" si="2"/>
        <v>70000000</v>
      </c>
      <c r="G29">
        <v>3</v>
      </c>
      <c r="H29" s="6">
        <v>1000</v>
      </c>
      <c r="I29">
        <f t="shared" si="3"/>
        <v>1500000</v>
      </c>
      <c r="L29">
        <v>3</v>
      </c>
      <c r="M29" s="6">
        <f t="shared" si="0"/>
        <v>100000</v>
      </c>
      <c r="N29">
        <f t="shared" si="4"/>
        <v>150000000</v>
      </c>
    </row>
    <row r="30" spans="1:16" x14ac:dyDescent="0.2">
      <c r="A30" t="s">
        <v>13</v>
      </c>
      <c r="B30">
        <v>4</v>
      </c>
      <c r="C30" s="6">
        <f>10^5</f>
        <v>100000</v>
      </c>
      <c r="D30">
        <f t="shared" si="2"/>
        <v>200000000</v>
      </c>
      <c r="G30">
        <v>2</v>
      </c>
      <c r="H30" s="6">
        <v>1000</v>
      </c>
      <c r="I30">
        <f t="shared" si="3"/>
        <v>1000000</v>
      </c>
      <c r="L30">
        <v>15</v>
      </c>
      <c r="M30" s="6">
        <v>10000</v>
      </c>
      <c r="N30">
        <f t="shared" si="4"/>
        <v>75000000</v>
      </c>
    </row>
    <row r="31" spans="1:16" x14ac:dyDescent="0.2">
      <c r="A31" t="s">
        <v>14</v>
      </c>
      <c r="B31">
        <v>5</v>
      </c>
      <c r="C31" s="6">
        <f>10^5</f>
        <v>100000</v>
      </c>
      <c r="D31">
        <f t="shared" si="2"/>
        <v>250000000</v>
      </c>
      <c r="E31">
        <f>AVERAGE(D31:D33)</f>
        <v>166666666.66666666</v>
      </c>
      <c r="F31">
        <f>STDEV(D31:D33)</f>
        <v>104083299.97330666</v>
      </c>
      <c r="G31">
        <v>2</v>
      </c>
      <c r="H31" s="6">
        <v>1000</v>
      </c>
      <c r="I31">
        <f t="shared" si="3"/>
        <v>1000000</v>
      </c>
      <c r="J31">
        <f>AVERAGE(I31:I33)</f>
        <v>666666.66666666663</v>
      </c>
      <c r="K31">
        <f>STDEV(I31:I33)</f>
        <v>288675.13459481293</v>
      </c>
      <c r="L31">
        <v>2</v>
      </c>
      <c r="M31" s="6">
        <f>10^5</f>
        <v>100000</v>
      </c>
      <c r="N31">
        <f t="shared" si="4"/>
        <v>100000000</v>
      </c>
      <c r="O31">
        <f>AVERAGE(N31:N33)</f>
        <v>86666666.666666672</v>
      </c>
      <c r="P31">
        <f>STDEV(N31:N33)</f>
        <v>23094010.767585047</v>
      </c>
    </row>
    <row r="32" spans="1:16" x14ac:dyDescent="0.2">
      <c r="A32" t="s">
        <v>14</v>
      </c>
      <c r="B32">
        <v>1</v>
      </c>
      <c r="C32" s="6">
        <f>10^5</f>
        <v>100000</v>
      </c>
      <c r="D32">
        <f t="shared" si="2"/>
        <v>50000000</v>
      </c>
      <c r="G32">
        <v>1</v>
      </c>
      <c r="H32" s="6">
        <v>1000</v>
      </c>
      <c r="I32">
        <f t="shared" si="3"/>
        <v>500000</v>
      </c>
      <c r="L32">
        <v>12</v>
      </c>
      <c r="M32" s="6">
        <v>10000</v>
      </c>
      <c r="N32">
        <f t="shared" si="4"/>
        <v>60000000</v>
      </c>
    </row>
    <row r="33" spans="1:16" x14ac:dyDescent="0.2">
      <c r="A33" t="s">
        <v>14</v>
      </c>
      <c r="B33">
        <v>4</v>
      </c>
      <c r="C33" s="6">
        <f>10^5</f>
        <v>100000</v>
      </c>
      <c r="D33">
        <f t="shared" si="2"/>
        <v>200000000</v>
      </c>
      <c r="G33">
        <v>1</v>
      </c>
      <c r="H33" s="6">
        <v>1000</v>
      </c>
      <c r="I33">
        <f t="shared" si="3"/>
        <v>500000</v>
      </c>
      <c r="L33">
        <v>2</v>
      </c>
      <c r="M33" s="6">
        <f>10^5</f>
        <v>100000</v>
      </c>
      <c r="N33">
        <f t="shared" si="4"/>
        <v>100000000</v>
      </c>
    </row>
    <row r="36" spans="1:16" x14ac:dyDescent="0.2">
      <c r="H36" s="5"/>
      <c r="I36" s="5"/>
      <c r="J36" s="5"/>
      <c r="K36" s="5"/>
      <c r="M36" s="5"/>
      <c r="N36" s="5"/>
      <c r="O36" s="5"/>
    </row>
    <row r="37" spans="1:16" x14ac:dyDescent="0.2">
      <c r="A37" t="s">
        <v>15</v>
      </c>
      <c r="M37" s="5"/>
      <c r="N37" s="5"/>
      <c r="O37" s="5"/>
    </row>
    <row r="38" spans="1:16" x14ac:dyDescent="0.2">
      <c r="H38" s="5"/>
      <c r="I38" s="5"/>
      <c r="J38" s="5"/>
      <c r="K38" s="5"/>
    </row>
    <row r="39" spans="1:16" x14ac:dyDescent="0.2">
      <c r="B39" s="1"/>
      <c r="C39" s="1" t="s">
        <v>27</v>
      </c>
      <c r="D39" s="1"/>
      <c r="G39" s="2"/>
      <c r="H39" s="2" t="s">
        <v>28</v>
      </c>
      <c r="I39" s="2"/>
      <c r="L39" s="3"/>
      <c r="M39" s="3" t="s">
        <v>29</v>
      </c>
      <c r="N39" s="3"/>
    </row>
    <row r="40" spans="1:16" x14ac:dyDescent="0.2">
      <c r="B40" s="1" t="s">
        <v>1</v>
      </c>
      <c r="C40" s="1" t="s">
        <v>2</v>
      </c>
      <c r="D40" s="1" t="s">
        <v>3</v>
      </c>
      <c r="E40" s="1" t="s">
        <v>4</v>
      </c>
      <c r="F40" s="1"/>
      <c r="G40" s="2" t="s">
        <v>1</v>
      </c>
      <c r="H40" s="2" t="s">
        <v>2</v>
      </c>
      <c r="I40" s="2" t="s">
        <v>3</v>
      </c>
      <c r="L40" s="3" t="s">
        <v>1</v>
      </c>
      <c r="M40" s="3" t="s">
        <v>2</v>
      </c>
      <c r="N40" s="3" t="s">
        <v>3</v>
      </c>
    </row>
    <row r="41" spans="1:16" x14ac:dyDescent="0.2">
      <c r="A41" t="s">
        <v>5</v>
      </c>
      <c r="B41">
        <v>8</v>
      </c>
      <c r="C41">
        <f>10^5</f>
        <v>100000</v>
      </c>
      <c r="D41">
        <f xml:space="preserve"> (B41*C41)/0.002</f>
        <v>400000000</v>
      </c>
      <c r="E41">
        <f>AVERAGE(D41:D43)</f>
        <v>416666666.66666669</v>
      </c>
      <c r="F41">
        <f>STDEV(D41:D43)</f>
        <v>28867513.459481288</v>
      </c>
      <c r="G41">
        <v>5</v>
      </c>
      <c r="H41">
        <f>10^5</f>
        <v>100000</v>
      </c>
      <c r="I41">
        <f>G41*H41/0.002</f>
        <v>250000000</v>
      </c>
      <c r="J41">
        <f>AVERAGE(I41:I43)</f>
        <v>160000000</v>
      </c>
      <c r="K41">
        <f>STDEV(I41:I43)</f>
        <v>85440037.453175306</v>
      </c>
      <c r="L41">
        <v>11</v>
      </c>
      <c r="M41">
        <f>10^5</f>
        <v>100000</v>
      </c>
      <c r="N41">
        <f>L41*M41/0.002</f>
        <v>550000000</v>
      </c>
      <c r="O41">
        <f>AVERAGE(N41:N43)</f>
        <v>533333333.33333331</v>
      </c>
      <c r="P41">
        <f>STDEV(N41:N43)</f>
        <v>28867513.459481288</v>
      </c>
    </row>
    <row r="42" spans="1:16" x14ac:dyDescent="0.2">
      <c r="A42" t="s">
        <v>5</v>
      </c>
      <c r="B42">
        <v>8</v>
      </c>
      <c r="C42">
        <f>10^5</f>
        <v>100000</v>
      </c>
      <c r="D42">
        <f t="shared" ref="D42:D70" si="5" xml:space="preserve"> (B42*C42)/0.002</f>
        <v>400000000</v>
      </c>
      <c r="G42">
        <v>3</v>
      </c>
      <c r="H42">
        <f>10^5</f>
        <v>100000</v>
      </c>
      <c r="I42">
        <f t="shared" ref="I42:I70" si="6">G42*H42/0.002</f>
        <v>150000000</v>
      </c>
      <c r="L42">
        <v>11</v>
      </c>
      <c r="M42">
        <f>10^5</f>
        <v>100000</v>
      </c>
      <c r="N42">
        <f t="shared" ref="N42:N70" si="7">L42*M42/0.002</f>
        <v>550000000</v>
      </c>
    </row>
    <row r="43" spans="1:16" x14ac:dyDescent="0.2">
      <c r="A43" t="s">
        <v>5</v>
      </c>
      <c r="B43">
        <v>9</v>
      </c>
      <c r="C43">
        <f>10^5</f>
        <v>100000</v>
      </c>
      <c r="D43">
        <f t="shared" si="5"/>
        <v>450000000</v>
      </c>
      <c r="G43">
        <v>16</v>
      </c>
      <c r="H43">
        <v>10000</v>
      </c>
      <c r="I43">
        <f t="shared" si="6"/>
        <v>80000000</v>
      </c>
      <c r="L43">
        <v>10</v>
      </c>
      <c r="M43">
        <f>10^5</f>
        <v>100000</v>
      </c>
      <c r="N43">
        <f t="shared" si="7"/>
        <v>500000000</v>
      </c>
    </row>
    <row r="44" spans="1:16" x14ac:dyDescent="0.2">
      <c r="A44" t="s">
        <v>6</v>
      </c>
      <c r="B44">
        <v>5</v>
      </c>
      <c r="C44">
        <f t="shared" ref="C44:C70" si="8">10^5</f>
        <v>100000</v>
      </c>
      <c r="D44">
        <f t="shared" si="5"/>
        <v>250000000</v>
      </c>
      <c r="E44">
        <f>AVERAGE(D44:D46)</f>
        <v>266666666.66666666</v>
      </c>
      <c r="F44">
        <f>STDEV(D44:D46)</f>
        <v>175594229.2142123</v>
      </c>
      <c r="G44">
        <v>2</v>
      </c>
      <c r="H44">
        <v>1000</v>
      </c>
      <c r="I44">
        <f t="shared" si="6"/>
        <v>1000000</v>
      </c>
      <c r="J44">
        <f>AVERAGE(I44:I46)</f>
        <v>683333.33333333337</v>
      </c>
      <c r="K44">
        <f>STDEV(I44:I46)</f>
        <v>548482.75573014456</v>
      </c>
      <c r="L44">
        <v>1</v>
      </c>
      <c r="M44">
        <v>100</v>
      </c>
      <c r="N44">
        <f t="shared" si="7"/>
        <v>50000</v>
      </c>
      <c r="O44">
        <f>AVERAGE(N44:N46)</f>
        <v>200000</v>
      </c>
      <c r="P44">
        <f>STDEV(N44:N46)</f>
        <v>259807.6211353316</v>
      </c>
    </row>
    <row r="45" spans="1:16" x14ac:dyDescent="0.2">
      <c r="A45" t="s">
        <v>6</v>
      </c>
      <c r="B45">
        <v>9</v>
      </c>
      <c r="C45">
        <f t="shared" si="8"/>
        <v>100000</v>
      </c>
      <c r="D45">
        <f t="shared" si="5"/>
        <v>450000000</v>
      </c>
      <c r="G45">
        <v>1</v>
      </c>
      <c r="H45">
        <v>100</v>
      </c>
      <c r="I45">
        <f t="shared" si="6"/>
        <v>50000</v>
      </c>
      <c r="L45">
        <v>1</v>
      </c>
      <c r="M45">
        <v>1000</v>
      </c>
      <c r="N45">
        <f t="shared" si="7"/>
        <v>500000</v>
      </c>
    </row>
    <row r="46" spans="1:16" x14ac:dyDescent="0.2">
      <c r="A46" t="s">
        <v>6</v>
      </c>
      <c r="B46">
        <v>2</v>
      </c>
      <c r="C46">
        <f t="shared" si="8"/>
        <v>100000</v>
      </c>
      <c r="D46">
        <f t="shared" si="5"/>
        <v>100000000</v>
      </c>
      <c r="G46">
        <v>2</v>
      </c>
      <c r="H46">
        <v>1000</v>
      </c>
      <c r="I46">
        <f t="shared" si="6"/>
        <v>1000000</v>
      </c>
      <c r="L46">
        <v>1</v>
      </c>
      <c r="M46">
        <v>100</v>
      </c>
      <c r="N46">
        <f t="shared" si="7"/>
        <v>50000</v>
      </c>
    </row>
    <row r="47" spans="1:16" x14ac:dyDescent="0.2">
      <c r="A47" t="s">
        <v>7</v>
      </c>
      <c r="B47">
        <v>7</v>
      </c>
      <c r="C47">
        <f t="shared" si="8"/>
        <v>100000</v>
      </c>
      <c r="D47">
        <f t="shared" si="5"/>
        <v>350000000</v>
      </c>
      <c r="E47">
        <f>AVERAGE(D47:D49)</f>
        <v>266666666.66666666</v>
      </c>
      <c r="F47">
        <f>STDEV(D47:D49)</f>
        <v>104083299.97330661</v>
      </c>
      <c r="G47">
        <v>3</v>
      </c>
      <c r="H47">
        <v>100</v>
      </c>
      <c r="I47">
        <f t="shared" si="6"/>
        <v>150000</v>
      </c>
      <c r="J47">
        <f>AVERAGE(I47:I49)</f>
        <v>166666.66666666666</v>
      </c>
      <c r="K47">
        <f>STDEV(I47:I49)</f>
        <v>28867.513459481332</v>
      </c>
      <c r="L47">
        <v>0</v>
      </c>
      <c r="M47">
        <v>100</v>
      </c>
      <c r="N47">
        <f t="shared" si="7"/>
        <v>0</v>
      </c>
      <c r="O47">
        <f>AVERAGE(N47:N49)</f>
        <v>0</v>
      </c>
      <c r="P47">
        <f>STDEV(N47:N49)</f>
        <v>0</v>
      </c>
    </row>
    <row r="48" spans="1:16" x14ac:dyDescent="0.2">
      <c r="A48" t="s">
        <v>7</v>
      </c>
      <c r="B48">
        <v>6</v>
      </c>
      <c r="C48">
        <f t="shared" si="8"/>
        <v>100000</v>
      </c>
      <c r="D48">
        <f t="shared" si="5"/>
        <v>300000000</v>
      </c>
      <c r="G48">
        <v>4</v>
      </c>
      <c r="H48">
        <v>100</v>
      </c>
      <c r="I48">
        <f t="shared" si="6"/>
        <v>200000</v>
      </c>
      <c r="L48">
        <v>0</v>
      </c>
      <c r="M48">
        <v>100</v>
      </c>
      <c r="N48">
        <f t="shared" si="7"/>
        <v>0</v>
      </c>
    </row>
    <row r="49" spans="1:16" x14ac:dyDescent="0.2">
      <c r="A49" t="s">
        <v>7</v>
      </c>
      <c r="B49">
        <v>3</v>
      </c>
      <c r="C49">
        <f t="shared" si="8"/>
        <v>100000</v>
      </c>
      <c r="D49">
        <f t="shared" si="5"/>
        <v>150000000</v>
      </c>
      <c r="G49">
        <v>3</v>
      </c>
      <c r="H49">
        <v>100</v>
      </c>
      <c r="I49">
        <f t="shared" si="6"/>
        <v>150000</v>
      </c>
      <c r="L49">
        <v>0</v>
      </c>
      <c r="M49">
        <v>100</v>
      </c>
      <c r="N49">
        <f t="shared" si="7"/>
        <v>0</v>
      </c>
    </row>
    <row r="50" spans="1:16" x14ac:dyDescent="0.2">
      <c r="A50" t="s">
        <v>8</v>
      </c>
      <c r="B50">
        <v>9</v>
      </c>
      <c r="C50">
        <f t="shared" si="8"/>
        <v>100000</v>
      </c>
      <c r="D50">
        <f t="shared" si="5"/>
        <v>450000000</v>
      </c>
      <c r="E50">
        <f>AVERAGE(D50:D52)</f>
        <v>416666666.66666669</v>
      </c>
      <c r="F50">
        <f>STDEV(D50:D52)</f>
        <v>57735026.918962672</v>
      </c>
      <c r="G50">
        <v>5</v>
      </c>
      <c r="H50">
        <v>100</v>
      </c>
      <c r="I50">
        <f t="shared" si="6"/>
        <v>250000</v>
      </c>
      <c r="J50">
        <f>AVERAGE(I50:I52)</f>
        <v>433333.33333333331</v>
      </c>
      <c r="K50">
        <f>STDEV(I50:I52)</f>
        <v>500832.64004389063</v>
      </c>
      <c r="L50">
        <v>1</v>
      </c>
      <c r="M50">
        <v>100</v>
      </c>
      <c r="N50">
        <f t="shared" si="7"/>
        <v>50000</v>
      </c>
      <c r="O50">
        <f>AVERAGE(N50:N52)</f>
        <v>33333.333333333336</v>
      </c>
      <c r="P50">
        <f>STDEV(N50:N52)</f>
        <v>28867.513459481288</v>
      </c>
    </row>
    <row r="51" spans="1:16" x14ac:dyDescent="0.2">
      <c r="A51" t="s">
        <v>8</v>
      </c>
      <c r="B51">
        <v>9</v>
      </c>
      <c r="C51">
        <f t="shared" si="8"/>
        <v>100000</v>
      </c>
      <c r="D51">
        <f t="shared" si="5"/>
        <v>450000000</v>
      </c>
      <c r="G51">
        <v>1</v>
      </c>
      <c r="H51">
        <v>100</v>
      </c>
      <c r="I51">
        <f t="shared" si="6"/>
        <v>50000</v>
      </c>
      <c r="L51">
        <v>1</v>
      </c>
      <c r="M51">
        <v>100</v>
      </c>
      <c r="N51">
        <f t="shared" si="7"/>
        <v>50000</v>
      </c>
    </row>
    <row r="52" spans="1:16" x14ac:dyDescent="0.2">
      <c r="A52" t="s">
        <v>8</v>
      </c>
      <c r="B52">
        <v>7</v>
      </c>
      <c r="C52">
        <f t="shared" si="8"/>
        <v>100000</v>
      </c>
      <c r="D52">
        <f t="shared" si="5"/>
        <v>350000000</v>
      </c>
      <c r="G52">
        <v>2</v>
      </c>
      <c r="H52">
        <v>1000</v>
      </c>
      <c r="I52">
        <f t="shared" si="6"/>
        <v>1000000</v>
      </c>
      <c r="L52">
        <v>0</v>
      </c>
      <c r="M52">
        <v>100</v>
      </c>
      <c r="N52">
        <f t="shared" si="7"/>
        <v>0</v>
      </c>
    </row>
    <row r="53" spans="1:16" x14ac:dyDescent="0.2">
      <c r="A53" t="s">
        <v>9</v>
      </c>
      <c r="B53">
        <v>5</v>
      </c>
      <c r="C53">
        <f t="shared" si="8"/>
        <v>100000</v>
      </c>
      <c r="D53">
        <f t="shared" si="5"/>
        <v>250000000</v>
      </c>
      <c r="E53">
        <f>AVERAGE(D53:D55)</f>
        <v>216666666.66666666</v>
      </c>
      <c r="F53">
        <f>STDEV(D53:D55)</f>
        <v>57735026.918962598</v>
      </c>
      <c r="G53">
        <v>0</v>
      </c>
      <c r="H53">
        <v>100</v>
      </c>
      <c r="I53">
        <f t="shared" si="6"/>
        <v>0</v>
      </c>
      <c r="J53">
        <f>AVERAGE(I53:I55)</f>
        <v>16666.666666666668</v>
      </c>
      <c r="K53">
        <f>STDEV(I53:I55)</f>
        <v>28867.513459481288</v>
      </c>
      <c r="L53">
        <v>3</v>
      </c>
      <c r="M53">
        <v>100</v>
      </c>
      <c r="N53">
        <f t="shared" si="7"/>
        <v>150000</v>
      </c>
      <c r="O53">
        <f>AVERAGE(N53:N55)</f>
        <v>150000</v>
      </c>
      <c r="P53">
        <f>STDEV(N53:N55)</f>
        <v>0</v>
      </c>
    </row>
    <row r="54" spans="1:16" x14ac:dyDescent="0.2">
      <c r="A54" t="s">
        <v>9</v>
      </c>
      <c r="B54">
        <v>3</v>
      </c>
      <c r="C54">
        <f t="shared" si="8"/>
        <v>100000</v>
      </c>
      <c r="D54">
        <f t="shared" si="5"/>
        <v>150000000</v>
      </c>
      <c r="G54">
        <v>1</v>
      </c>
      <c r="H54">
        <v>100</v>
      </c>
      <c r="I54">
        <f t="shared" si="6"/>
        <v>50000</v>
      </c>
      <c r="L54">
        <v>3</v>
      </c>
      <c r="M54">
        <v>100</v>
      </c>
      <c r="N54">
        <f t="shared" si="7"/>
        <v>150000</v>
      </c>
    </row>
    <row r="55" spans="1:16" x14ac:dyDescent="0.2">
      <c r="A55" t="s">
        <v>9</v>
      </c>
      <c r="B55">
        <v>5</v>
      </c>
      <c r="C55">
        <f t="shared" si="8"/>
        <v>100000</v>
      </c>
      <c r="D55">
        <f t="shared" si="5"/>
        <v>250000000</v>
      </c>
      <c r="G55">
        <v>0</v>
      </c>
      <c r="H55">
        <v>100</v>
      </c>
      <c r="I55">
        <f t="shared" si="6"/>
        <v>0</v>
      </c>
      <c r="L55">
        <v>3</v>
      </c>
      <c r="M55">
        <v>100</v>
      </c>
      <c r="N55">
        <f t="shared" si="7"/>
        <v>150000</v>
      </c>
    </row>
    <row r="56" spans="1:16" x14ac:dyDescent="0.2">
      <c r="A56" t="s">
        <v>10</v>
      </c>
      <c r="B56">
        <v>5</v>
      </c>
      <c r="C56">
        <f t="shared" si="8"/>
        <v>100000</v>
      </c>
      <c r="D56">
        <f t="shared" si="5"/>
        <v>250000000</v>
      </c>
      <c r="E56">
        <f>AVERAGE(D56:D58)</f>
        <v>200000000</v>
      </c>
      <c r="F56">
        <f>STDEV(D56:D58)</f>
        <v>50000000</v>
      </c>
      <c r="G56">
        <v>1</v>
      </c>
      <c r="H56">
        <v>100</v>
      </c>
      <c r="I56">
        <f t="shared" si="6"/>
        <v>50000</v>
      </c>
      <c r="J56">
        <f>AVERAGE(I56:I58)</f>
        <v>33333.333333333336</v>
      </c>
      <c r="K56">
        <f>STDEV(I56:I58)</f>
        <v>28867.513459481288</v>
      </c>
      <c r="L56">
        <v>1</v>
      </c>
      <c r="M56">
        <v>100</v>
      </c>
      <c r="N56">
        <f t="shared" si="7"/>
        <v>50000</v>
      </c>
      <c r="O56">
        <f>AVERAGE(N56:N58)</f>
        <v>100000</v>
      </c>
      <c r="P56">
        <f>STDEV(N56:N58)</f>
        <v>50000</v>
      </c>
    </row>
    <row r="57" spans="1:16" x14ac:dyDescent="0.2">
      <c r="A57" t="s">
        <v>10</v>
      </c>
      <c r="B57">
        <v>3</v>
      </c>
      <c r="C57">
        <f t="shared" si="8"/>
        <v>100000</v>
      </c>
      <c r="D57">
        <f t="shared" si="5"/>
        <v>150000000</v>
      </c>
      <c r="G57">
        <v>0</v>
      </c>
      <c r="H57">
        <v>100</v>
      </c>
      <c r="I57">
        <f t="shared" si="6"/>
        <v>0</v>
      </c>
      <c r="L57">
        <v>2</v>
      </c>
      <c r="M57">
        <v>100</v>
      </c>
      <c r="N57">
        <f t="shared" si="7"/>
        <v>100000</v>
      </c>
    </row>
    <row r="58" spans="1:16" x14ac:dyDescent="0.2">
      <c r="A58" t="s">
        <v>10</v>
      </c>
      <c r="B58">
        <v>4</v>
      </c>
      <c r="C58">
        <f t="shared" si="8"/>
        <v>100000</v>
      </c>
      <c r="D58">
        <f t="shared" si="5"/>
        <v>200000000</v>
      </c>
      <c r="G58">
        <v>1</v>
      </c>
      <c r="H58">
        <v>100</v>
      </c>
      <c r="I58">
        <f t="shared" si="6"/>
        <v>50000</v>
      </c>
      <c r="L58">
        <v>3</v>
      </c>
      <c r="M58">
        <v>100</v>
      </c>
      <c r="N58">
        <f t="shared" si="7"/>
        <v>150000</v>
      </c>
    </row>
    <row r="59" spans="1:16" x14ac:dyDescent="0.2">
      <c r="A59" t="s">
        <v>11</v>
      </c>
      <c r="B59">
        <v>10</v>
      </c>
      <c r="C59">
        <f t="shared" si="8"/>
        <v>100000</v>
      </c>
      <c r="D59">
        <f t="shared" si="5"/>
        <v>500000000</v>
      </c>
      <c r="E59">
        <f>AVERAGE(D59:D61)</f>
        <v>483333333.33333331</v>
      </c>
      <c r="F59">
        <f>STDEV(D59:D61)</f>
        <v>28867513.459481288</v>
      </c>
      <c r="G59">
        <v>1</v>
      </c>
      <c r="H59">
        <v>100</v>
      </c>
      <c r="I59">
        <f>G59*H59/0.002</f>
        <v>50000</v>
      </c>
      <c r="J59">
        <f>AVERAGE(I59:I61)</f>
        <v>16666.666666666668</v>
      </c>
      <c r="K59">
        <f>STDEV(I59:I61)</f>
        <v>28867.513459481288</v>
      </c>
      <c r="L59">
        <v>2</v>
      </c>
      <c r="M59">
        <v>100</v>
      </c>
      <c r="N59">
        <f t="shared" si="7"/>
        <v>100000</v>
      </c>
      <c r="O59">
        <f>AVERAGE(N59:N61)</f>
        <v>283333.33333333331</v>
      </c>
      <c r="P59">
        <f>STDEV(N59:N61)</f>
        <v>202072.59421636901</v>
      </c>
    </row>
    <row r="60" spans="1:16" x14ac:dyDescent="0.2">
      <c r="A60" t="s">
        <v>11</v>
      </c>
      <c r="B60">
        <v>9</v>
      </c>
      <c r="C60">
        <f t="shared" si="8"/>
        <v>100000</v>
      </c>
      <c r="D60">
        <f t="shared" si="5"/>
        <v>450000000</v>
      </c>
      <c r="G60">
        <v>0</v>
      </c>
      <c r="H60">
        <v>100</v>
      </c>
      <c r="I60">
        <f t="shared" si="6"/>
        <v>0</v>
      </c>
      <c r="L60">
        <v>5</v>
      </c>
      <c r="M60">
        <v>100</v>
      </c>
      <c r="N60">
        <f t="shared" si="7"/>
        <v>250000</v>
      </c>
    </row>
    <row r="61" spans="1:16" x14ac:dyDescent="0.2">
      <c r="A61" t="s">
        <v>11</v>
      </c>
      <c r="B61">
        <v>10</v>
      </c>
      <c r="C61">
        <f t="shared" si="8"/>
        <v>100000</v>
      </c>
      <c r="D61">
        <f t="shared" si="5"/>
        <v>500000000</v>
      </c>
      <c r="G61">
        <v>0</v>
      </c>
      <c r="H61">
        <v>100</v>
      </c>
      <c r="I61">
        <f t="shared" si="6"/>
        <v>0</v>
      </c>
      <c r="L61">
        <v>1</v>
      </c>
      <c r="M61">
        <v>1000</v>
      </c>
      <c r="N61">
        <f t="shared" si="7"/>
        <v>500000</v>
      </c>
    </row>
    <row r="62" spans="1:16" x14ac:dyDescent="0.2">
      <c r="A62" t="s">
        <v>12</v>
      </c>
      <c r="B62">
        <v>12</v>
      </c>
      <c r="C62" s="6">
        <f t="shared" si="8"/>
        <v>100000</v>
      </c>
      <c r="D62">
        <f t="shared" si="5"/>
        <v>600000000</v>
      </c>
      <c r="E62">
        <f>AVERAGE(D62:D64)</f>
        <v>416666666.66666669</v>
      </c>
      <c r="F62">
        <f>STDEV(D62:D64)</f>
        <v>160727512.68321595</v>
      </c>
      <c r="G62">
        <v>0</v>
      </c>
      <c r="H62">
        <v>100</v>
      </c>
      <c r="I62">
        <f t="shared" si="6"/>
        <v>0</v>
      </c>
      <c r="J62">
        <f>AVERAGE(I62:I64)</f>
        <v>0</v>
      </c>
      <c r="K62">
        <f>STDEV(I62:I64)</f>
        <v>0</v>
      </c>
      <c r="L62">
        <v>1</v>
      </c>
      <c r="M62" s="6">
        <v>100</v>
      </c>
      <c r="N62">
        <f t="shared" si="7"/>
        <v>50000</v>
      </c>
      <c r="O62">
        <f>AVERAGE(N62:N64)</f>
        <v>150000</v>
      </c>
      <c r="P62">
        <f>STDEV(N62:N64)</f>
        <v>100000</v>
      </c>
    </row>
    <row r="63" spans="1:16" x14ac:dyDescent="0.2">
      <c r="A63" t="s">
        <v>12</v>
      </c>
      <c r="B63">
        <v>6</v>
      </c>
      <c r="C63" s="6">
        <f t="shared" si="8"/>
        <v>100000</v>
      </c>
      <c r="D63">
        <f t="shared" si="5"/>
        <v>300000000</v>
      </c>
      <c r="G63">
        <v>0</v>
      </c>
      <c r="H63">
        <v>100</v>
      </c>
      <c r="I63">
        <f t="shared" si="6"/>
        <v>0</v>
      </c>
      <c r="L63">
        <v>5</v>
      </c>
      <c r="M63" s="6">
        <v>100</v>
      </c>
      <c r="N63">
        <f t="shared" si="7"/>
        <v>250000</v>
      </c>
    </row>
    <row r="64" spans="1:16" x14ac:dyDescent="0.2">
      <c r="A64" t="s">
        <v>12</v>
      </c>
      <c r="B64">
        <v>7</v>
      </c>
      <c r="C64" s="6">
        <f t="shared" si="8"/>
        <v>100000</v>
      </c>
      <c r="D64">
        <f t="shared" si="5"/>
        <v>350000000</v>
      </c>
      <c r="G64">
        <v>0</v>
      </c>
      <c r="H64">
        <v>100</v>
      </c>
      <c r="I64">
        <f t="shared" si="6"/>
        <v>0</v>
      </c>
      <c r="L64">
        <v>3</v>
      </c>
      <c r="M64" s="6">
        <v>100</v>
      </c>
      <c r="N64">
        <f t="shared" si="7"/>
        <v>150000</v>
      </c>
    </row>
    <row r="65" spans="1:16" x14ac:dyDescent="0.2">
      <c r="A65" t="s">
        <v>13</v>
      </c>
      <c r="B65">
        <v>14</v>
      </c>
      <c r="C65" s="6">
        <f t="shared" si="8"/>
        <v>100000</v>
      </c>
      <c r="D65">
        <f t="shared" si="5"/>
        <v>700000000</v>
      </c>
      <c r="E65">
        <f>AVERAGE(D65:D67)</f>
        <v>600000000</v>
      </c>
      <c r="F65">
        <f>STDEV(D65:D67)</f>
        <v>100000000</v>
      </c>
      <c r="G65">
        <v>0</v>
      </c>
      <c r="H65">
        <v>100</v>
      </c>
      <c r="I65">
        <f t="shared" si="6"/>
        <v>0</v>
      </c>
      <c r="J65">
        <f>AVERAGE(I65:I67)</f>
        <v>0</v>
      </c>
      <c r="K65">
        <f>STDEV(I65:I67)</f>
        <v>0</v>
      </c>
      <c r="L65">
        <v>3</v>
      </c>
      <c r="M65" s="6">
        <v>100</v>
      </c>
      <c r="N65">
        <f t="shared" si="7"/>
        <v>150000</v>
      </c>
      <c r="O65">
        <f>AVERAGE(N65:N67)</f>
        <v>133333.33333333334</v>
      </c>
      <c r="P65">
        <f>STDEV(N65:N67)</f>
        <v>76376.261582597319</v>
      </c>
    </row>
    <row r="66" spans="1:16" x14ac:dyDescent="0.2">
      <c r="A66" t="s">
        <v>13</v>
      </c>
      <c r="B66">
        <v>12</v>
      </c>
      <c r="C66" s="6">
        <f t="shared" si="8"/>
        <v>100000</v>
      </c>
      <c r="D66">
        <f t="shared" si="5"/>
        <v>600000000</v>
      </c>
      <c r="G66">
        <v>0</v>
      </c>
      <c r="H66">
        <v>100</v>
      </c>
      <c r="I66">
        <f t="shared" si="6"/>
        <v>0</v>
      </c>
      <c r="L66">
        <v>1</v>
      </c>
      <c r="M66" s="6">
        <v>100</v>
      </c>
      <c r="N66">
        <f t="shared" si="7"/>
        <v>50000</v>
      </c>
    </row>
    <row r="67" spans="1:16" x14ac:dyDescent="0.2">
      <c r="A67" t="s">
        <v>13</v>
      </c>
      <c r="B67">
        <v>10</v>
      </c>
      <c r="C67" s="6">
        <f t="shared" si="8"/>
        <v>100000</v>
      </c>
      <c r="D67">
        <f t="shared" si="5"/>
        <v>500000000</v>
      </c>
      <c r="G67">
        <v>0</v>
      </c>
      <c r="H67">
        <v>100</v>
      </c>
      <c r="I67">
        <f t="shared" si="6"/>
        <v>0</v>
      </c>
      <c r="L67">
        <v>4</v>
      </c>
      <c r="M67" s="6">
        <v>100</v>
      </c>
      <c r="N67">
        <f t="shared" si="7"/>
        <v>200000</v>
      </c>
    </row>
    <row r="68" spans="1:16" x14ac:dyDescent="0.2">
      <c r="A68" t="s">
        <v>14</v>
      </c>
      <c r="B68">
        <v>14</v>
      </c>
      <c r="C68" s="6">
        <f t="shared" si="8"/>
        <v>100000</v>
      </c>
      <c r="D68">
        <f t="shared" si="5"/>
        <v>700000000</v>
      </c>
      <c r="E68">
        <f>AVERAGE(D68:D70)</f>
        <v>566666666.66666663</v>
      </c>
      <c r="F68">
        <f>STDEV(D68:D70)</f>
        <v>152752523.1651946</v>
      </c>
      <c r="G68">
        <v>0</v>
      </c>
      <c r="H68">
        <v>100</v>
      </c>
      <c r="I68">
        <f t="shared" si="6"/>
        <v>0</v>
      </c>
      <c r="J68">
        <f>AVERAGE(I68:I70)</f>
        <v>0</v>
      </c>
      <c r="K68">
        <f>STDEV(I68:I70)</f>
        <v>0</v>
      </c>
      <c r="L68">
        <v>7</v>
      </c>
      <c r="M68" s="6">
        <v>100</v>
      </c>
      <c r="N68">
        <f t="shared" si="7"/>
        <v>350000</v>
      </c>
      <c r="O68">
        <f>AVERAGE(N68:N70)</f>
        <v>283333.33333333331</v>
      </c>
      <c r="P68">
        <f>STDEV(N68:N70)</f>
        <v>76376.261582597304</v>
      </c>
    </row>
    <row r="69" spans="1:16" x14ac:dyDescent="0.2">
      <c r="A69" t="s">
        <v>14</v>
      </c>
      <c r="B69">
        <v>12</v>
      </c>
      <c r="C69" s="6">
        <f t="shared" si="8"/>
        <v>100000</v>
      </c>
      <c r="D69">
        <f t="shared" si="5"/>
        <v>600000000</v>
      </c>
      <c r="G69">
        <v>0</v>
      </c>
      <c r="H69">
        <v>100</v>
      </c>
      <c r="I69">
        <f t="shared" si="6"/>
        <v>0</v>
      </c>
      <c r="L69">
        <v>4</v>
      </c>
      <c r="M69" s="6">
        <v>100</v>
      </c>
      <c r="N69">
        <f t="shared" si="7"/>
        <v>200000</v>
      </c>
    </row>
    <row r="70" spans="1:16" x14ac:dyDescent="0.2">
      <c r="A70" t="s">
        <v>14</v>
      </c>
      <c r="B70">
        <v>8</v>
      </c>
      <c r="C70" s="6">
        <f t="shared" si="8"/>
        <v>100000</v>
      </c>
      <c r="D70">
        <f t="shared" si="5"/>
        <v>400000000</v>
      </c>
      <c r="G70">
        <v>0</v>
      </c>
      <c r="H70">
        <v>100</v>
      </c>
      <c r="I70">
        <f t="shared" si="6"/>
        <v>0</v>
      </c>
      <c r="L70">
        <v>6</v>
      </c>
      <c r="M70" s="6">
        <v>100</v>
      </c>
      <c r="N70">
        <f t="shared" si="7"/>
        <v>300000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6D5A0-FC5A-6744-9AF3-A7087F282210}">
  <dimension ref="A1:T22"/>
  <sheetViews>
    <sheetView zoomScale="67" workbookViewId="0">
      <selection activeCell="G34" sqref="G34"/>
    </sheetView>
  </sheetViews>
  <sheetFormatPr baseColWidth="10" defaultRowHeight="16" x14ac:dyDescent="0.2"/>
  <sheetData>
    <row r="1" spans="1:20" x14ac:dyDescent="0.2">
      <c r="B1" t="s">
        <v>22</v>
      </c>
      <c r="C1" t="s">
        <v>16</v>
      </c>
      <c r="D1" t="s">
        <v>16</v>
      </c>
      <c r="E1" t="s">
        <v>16</v>
      </c>
      <c r="F1" t="s">
        <v>17</v>
      </c>
      <c r="G1" t="s">
        <v>17</v>
      </c>
      <c r="H1" t="s">
        <v>17</v>
      </c>
      <c r="I1" t="s">
        <v>18</v>
      </c>
      <c r="J1" t="s">
        <v>18</v>
      </c>
      <c r="K1" t="s">
        <v>18</v>
      </c>
      <c r="L1" t="s">
        <v>20</v>
      </c>
      <c r="M1" t="s">
        <v>20</v>
      </c>
      <c r="N1" t="s">
        <v>20</v>
      </c>
      <c r="O1" t="s">
        <v>19</v>
      </c>
      <c r="P1" t="s">
        <v>19</v>
      </c>
      <c r="Q1" t="s">
        <v>19</v>
      </c>
      <c r="R1" t="s">
        <v>21</v>
      </c>
      <c r="S1" t="s">
        <v>21</v>
      </c>
      <c r="T1" t="s">
        <v>21</v>
      </c>
    </row>
    <row r="2" spans="1:20" x14ac:dyDescent="0.2">
      <c r="A2" t="s">
        <v>23</v>
      </c>
    </row>
    <row r="3" spans="1:20" x14ac:dyDescent="0.2">
      <c r="A3">
        <v>0</v>
      </c>
      <c r="C3">
        <v>0.107</v>
      </c>
      <c r="D3">
        <v>0.10299999999999999</v>
      </c>
      <c r="E3">
        <v>0.108</v>
      </c>
      <c r="F3">
        <v>0.17899999999999999</v>
      </c>
      <c r="G3">
        <v>0.16900000000000001</v>
      </c>
      <c r="H3">
        <v>0.16600000000000001</v>
      </c>
      <c r="I3">
        <v>0.24299999999999999</v>
      </c>
      <c r="J3">
        <v>0.22500000000000001</v>
      </c>
      <c r="K3">
        <v>0.22600000000000001</v>
      </c>
      <c r="L3">
        <v>0.18</v>
      </c>
      <c r="M3">
        <v>0.17699999999999999</v>
      </c>
      <c r="N3">
        <v>0.17599999999999999</v>
      </c>
      <c r="O3">
        <v>0.13200000000000001</v>
      </c>
      <c r="P3">
        <v>0.129</v>
      </c>
      <c r="Q3">
        <v>0.13</v>
      </c>
      <c r="R3">
        <v>0.11</v>
      </c>
      <c r="S3">
        <v>0.108</v>
      </c>
      <c r="T3">
        <v>0.114</v>
      </c>
    </row>
    <row r="4" spans="1:20" x14ac:dyDescent="0.2">
      <c r="A4">
        <v>20</v>
      </c>
      <c r="C4">
        <v>0.22600000000000001</v>
      </c>
      <c r="D4">
        <v>0.221</v>
      </c>
      <c r="E4">
        <v>0.23100000000000001</v>
      </c>
      <c r="F4">
        <v>0.38700000000000001</v>
      </c>
      <c r="G4">
        <v>0.39100000000000001</v>
      </c>
      <c r="H4">
        <v>0.38800000000000001</v>
      </c>
      <c r="I4">
        <v>0.42199999999999999</v>
      </c>
      <c r="J4">
        <v>0.42599999999999999</v>
      </c>
      <c r="K4">
        <v>0.42899999999999999</v>
      </c>
      <c r="L4">
        <v>0.38300000000000001</v>
      </c>
      <c r="M4">
        <v>0.38100000000000001</v>
      </c>
      <c r="N4">
        <v>0.38500000000000001</v>
      </c>
      <c r="O4">
        <v>0.26100000000000001</v>
      </c>
      <c r="P4">
        <v>0.25800000000000001</v>
      </c>
      <c r="Q4">
        <v>0.26100000000000001</v>
      </c>
      <c r="R4">
        <v>0.224</v>
      </c>
      <c r="S4">
        <v>0.22</v>
      </c>
      <c r="T4">
        <v>0.23100000000000001</v>
      </c>
    </row>
    <row r="5" spans="1:20" x14ac:dyDescent="0.2">
      <c r="A5">
        <v>40</v>
      </c>
      <c r="C5">
        <v>0.39900000000000002</v>
      </c>
      <c r="D5">
        <v>0.39700000000000002</v>
      </c>
      <c r="E5">
        <v>0.38800000000000001</v>
      </c>
      <c r="F5">
        <v>0.54600000000000004</v>
      </c>
      <c r="G5">
        <v>0.54200000000000004</v>
      </c>
      <c r="H5">
        <v>0.55000000000000004</v>
      </c>
      <c r="I5">
        <v>0.65200000000000002</v>
      </c>
      <c r="J5">
        <v>0.64400000000000002</v>
      </c>
      <c r="K5">
        <v>0.65800000000000003</v>
      </c>
      <c r="L5">
        <v>0.55100000000000005</v>
      </c>
      <c r="M5">
        <v>0.54200000000000004</v>
      </c>
      <c r="N5">
        <v>0.58099999999999996</v>
      </c>
      <c r="O5">
        <v>0.432</v>
      </c>
      <c r="P5">
        <v>0.441</v>
      </c>
      <c r="Q5">
        <v>0.433</v>
      </c>
      <c r="R5">
        <v>0.45800000000000002</v>
      </c>
      <c r="S5">
        <v>0.44800000000000001</v>
      </c>
      <c r="T5">
        <v>0.44600000000000001</v>
      </c>
    </row>
    <row r="6" spans="1:20" x14ac:dyDescent="0.2">
      <c r="A6">
        <v>60</v>
      </c>
      <c r="C6">
        <v>0.72899999999999998</v>
      </c>
      <c r="D6">
        <v>0.73099999999999998</v>
      </c>
      <c r="E6">
        <v>0.72499999999999998</v>
      </c>
      <c r="F6">
        <v>0.95099999999999996</v>
      </c>
      <c r="G6">
        <v>0.95</v>
      </c>
      <c r="H6">
        <v>0.94599999999999995</v>
      </c>
      <c r="I6">
        <v>1.08</v>
      </c>
      <c r="J6">
        <v>1.07</v>
      </c>
      <c r="K6">
        <v>1.083</v>
      </c>
      <c r="L6">
        <v>0.95099999999999996</v>
      </c>
      <c r="M6">
        <v>0.95</v>
      </c>
      <c r="N6">
        <v>0.94599999999999995</v>
      </c>
      <c r="O6">
        <v>0.80200000000000005</v>
      </c>
      <c r="P6">
        <v>0.79900000000000004</v>
      </c>
      <c r="Q6">
        <v>0.79300000000000004</v>
      </c>
      <c r="R6">
        <v>0.65300000000000002</v>
      </c>
      <c r="S6">
        <v>0.65</v>
      </c>
      <c r="T6">
        <v>0.65500000000000003</v>
      </c>
    </row>
    <row r="22" spans="2:2" ht="18" x14ac:dyDescent="0.2">
      <c r="B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3a, Supp Fig 4b,c and 6b,c</vt:lpstr>
      <vt:lpstr>Supp Fig 4a, 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2020-08-13T02:41:59Z</dcterms:created>
  <dcterms:modified xsi:type="dcterms:W3CDTF">2020-10-21T20:06:35Z</dcterms:modified>
</cp:coreProperties>
</file>