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5ED4759D-587D-F042-A85A-AE97F2F4B1B6}" xr6:coauthVersionLast="45" xr6:coauthVersionMax="45" xr10:uidLastSave="{00000000-0000-0000-0000-000000000000}"/>
  <bookViews>
    <workbookView xWindow="780" yWindow="960" windowWidth="27640" windowHeight="15780" xr2:uid="{BBC76297-ACF8-064A-A791-FBDC1EBB98D4}"/>
  </bookViews>
  <sheets>
    <sheet name="Supplementary Data 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M43" i="1" s="1"/>
  <c r="G43" i="1"/>
  <c r="K42" i="1"/>
  <c r="M42" i="1" s="1"/>
  <c r="G42" i="1"/>
  <c r="H42" i="1" s="1"/>
  <c r="K41" i="1"/>
  <c r="G41" i="1"/>
  <c r="H43" i="1" s="1"/>
  <c r="K39" i="1"/>
  <c r="H39" i="1"/>
  <c r="G39" i="1"/>
  <c r="K38" i="1"/>
  <c r="M38" i="1" s="1"/>
  <c r="G38" i="1"/>
  <c r="H38" i="1" s="1"/>
  <c r="K37" i="1"/>
  <c r="M39" i="1" s="1"/>
  <c r="G37" i="1"/>
  <c r="K35" i="1"/>
  <c r="G35" i="1"/>
  <c r="H35" i="1" s="1"/>
  <c r="K34" i="1"/>
  <c r="M34" i="1" s="1"/>
  <c r="H34" i="1"/>
  <c r="G34" i="1"/>
  <c r="K33" i="1"/>
  <c r="M35" i="1" s="1"/>
  <c r="G33" i="1"/>
  <c r="K31" i="1"/>
  <c r="M31" i="1" s="1"/>
  <c r="G31" i="1"/>
  <c r="H31" i="1" s="1"/>
  <c r="M30" i="1"/>
  <c r="K30" i="1"/>
  <c r="G30" i="1"/>
  <c r="K29" i="1"/>
  <c r="G29" i="1"/>
  <c r="H30" i="1" s="1"/>
  <c r="K27" i="1"/>
  <c r="M27" i="1" s="1"/>
  <c r="H27" i="1"/>
  <c r="G27" i="1"/>
  <c r="K26" i="1"/>
  <c r="G26" i="1"/>
  <c r="H26" i="1" s="1"/>
  <c r="K25" i="1"/>
  <c r="M26" i="1" s="1"/>
  <c r="G25" i="1"/>
  <c r="K22" i="1"/>
  <c r="H22" i="1"/>
  <c r="G22" i="1"/>
  <c r="K21" i="1"/>
  <c r="M21" i="1" s="1"/>
  <c r="G21" i="1"/>
  <c r="H21" i="1" s="1"/>
  <c r="K20" i="1"/>
  <c r="M22" i="1" s="1"/>
  <c r="G20" i="1"/>
  <c r="K18" i="1"/>
  <c r="G18" i="1"/>
  <c r="H18" i="1" s="1"/>
  <c r="K17" i="1"/>
  <c r="M17" i="1" s="1"/>
  <c r="H17" i="1"/>
  <c r="G17" i="1"/>
  <c r="K16" i="1"/>
  <c r="M18" i="1" s="1"/>
  <c r="G16" i="1"/>
  <c r="K14" i="1"/>
  <c r="M14" i="1" s="1"/>
  <c r="G14" i="1"/>
  <c r="H14" i="1" s="1"/>
  <c r="M13" i="1"/>
  <c r="K13" i="1"/>
  <c r="G13" i="1"/>
  <c r="K12" i="1"/>
  <c r="G12" i="1"/>
  <c r="H13" i="1" s="1"/>
  <c r="K10" i="1"/>
  <c r="M10" i="1" s="1"/>
  <c r="H10" i="1"/>
  <c r="G10" i="1"/>
  <c r="K9" i="1"/>
  <c r="G9" i="1"/>
  <c r="H9" i="1" s="1"/>
  <c r="K8" i="1"/>
  <c r="M9" i="1" s="1"/>
  <c r="G8" i="1"/>
  <c r="K6" i="1"/>
  <c r="H6" i="1"/>
  <c r="G6" i="1"/>
  <c r="K5" i="1"/>
  <c r="M5" i="1" s="1"/>
  <c r="G5" i="1"/>
  <c r="H5" i="1" s="1"/>
  <c r="K4" i="1"/>
  <c r="M6" i="1" s="1"/>
  <c r="G4" i="1"/>
</calcChain>
</file>

<file path=xl/sharedStrings.xml><?xml version="1.0" encoding="utf-8"?>
<sst xmlns="http://schemas.openxmlformats.org/spreadsheetml/2006/main" count="196" uniqueCount="33">
  <si>
    <t>Positive_SNP</t>
  </si>
  <si>
    <t>Control_SNP</t>
  </si>
  <si>
    <t># annotations</t>
  </si>
  <si>
    <t>model</t>
  </si>
  <si>
    <t>AUPRC
(primary metirc)</t>
  </si>
  <si>
    <t>AUPRC (s.e.)</t>
  </si>
  <si>
    <t>delta AUPRC</t>
  </si>
  <si>
    <t>% improvement over baseline-LD
(based on delta AUPRC)</t>
  </si>
  <si>
    <t>AUROC
(secondary metric)</t>
  </si>
  <si>
    <t>AUROC (s.e.)</t>
  </si>
  <si>
    <t>delta AUROC</t>
  </si>
  <si>
    <t>pval(AUPRC) compared to baseline-LD
(0 indicates very small p-val)</t>
  </si>
  <si>
    <t>% improvement over baseline-LD
(based on delta AUROC)</t>
  </si>
  <si>
    <t>pval(AUROC) compared to baseline-LD
(0 indicates very small p-val)</t>
  </si>
  <si>
    <t>note: p-values(AUROC/AUPRC between baseline-LD+marginal and baseline-LD+joint) were all 0 (largely significant)</t>
  </si>
  <si>
    <t>Farh</t>
  </si>
  <si>
    <t>10 LD-/MAF-/genomic-element-matched</t>
  </si>
  <si>
    <t>0_model_baselineLD-nofunct</t>
  </si>
  <si>
    <t>n/a</t>
  </si>
  <si>
    <t>1_model_baselineLD</t>
  </si>
  <si>
    <t>2_model_baselineLD+joint</t>
  </si>
  <si>
    <t>3_model_baselineLD+marginal</t>
  </si>
  <si>
    <t>Huang</t>
  </si>
  <si>
    <t>Weissbrod</t>
  </si>
  <si>
    <t>Weissbrod-uninf</t>
  </si>
  <si>
    <t>GWAS</t>
  </si>
  <si>
    <t xml:space="preserve">Farh </t>
  </si>
  <si>
    <t>most LD-/MAF-/genomic-element-matched</t>
  </si>
  <si>
    <t xml:space="preserve">Huang </t>
  </si>
  <si>
    <t xml:space="preserve">Weissbrod </t>
  </si>
  <si>
    <t xml:space="preserve">Weissbrod-uninf </t>
  </si>
  <si>
    <t xml:space="preserve">GWAS </t>
  </si>
  <si>
    <r>
      <rPr>
        <b/>
        <sz val="12"/>
        <color theme="1"/>
        <rFont val="Calibri"/>
        <family val="2"/>
        <scheme val="minor"/>
      </rPr>
      <t xml:space="preserve">Supplementary Data 21. Classification of fine-mapped disease SNPs: multi-score analysis. </t>
    </r>
    <r>
      <rPr>
        <sz val="12"/>
        <color theme="1"/>
        <rFont val="Calibri"/>
        <family val="2"/>
        <scheme val="minor"/>
      </rPr>
      <t>We report AUROCs and AUPRCs of different combined scores in classifying 5 different independent SNP sets: 7,333 fine-mapped for 21 autoimmune diseases from Farh et al., 3,768 fine-mapped SNPs for inflammatory bowel disease from Huang et al., 1,851 fine-mapped SNPs for 49 traits from UK Biobank (stringently defined by causal posterior probability &gt;= 0.95; both functionally-informed and non functionally-informed), and 14,807 GWAS significant SNPs (from 10 LD-, MAF-, and genomic element-matched control SNPs as well as the most matched low frequency and common SNPs in the 1000G reference panel).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</si>
</sst>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.0%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wrapText="1"/>
    </xf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 applyAlignment="1">
      <alignment wrapText="1"/>
    </xf>
    <xf numFmtId="11" fontId="2" fillId="0" borderId="0" xfId="0" applyNumberFormat="1" applyFont="1" applyAlignment="1">
      <alignment horizontal="left" wrapText="1"/>
    </xf>
    <xf numFmtId="0" fontId="1" fillId="0" borderId="0" xfId="0" applyFont="1"/>
    <xf numFmtId="0" fontId="0" fillId="2" borderId="0" xfId="0" applyFill="1"/>
    <xf numFmtId="0" fontId="3" fillId="2" borderId="0" xfId="0" applyFont="1" applyFill="1"/>
    <xf numFmtId="164" fontId="0" fillId="2" borderId="0" xfId="0" applyNumberFormat="1" applyFill="1"/>
    <xf numFmtId="165" fontId="0" fillId="2" borderId="0" xfId="0" applyNumberFormat="1" applyFill="1"/>
    <xf numFmtId="164" fontId="0" fillId="2" borderId="0" xfId="0" applyNumberFormat="1" applyFill="1" applyAlignment="1">
      <alignment horizontal="right"/>
    </xf>
    <xf numFmtId="166" fontId="0" fillId="2" borderId="0" xfId="0" applyNumberFormat="1" applyFill="1" applyAlignment="1">
      <alignment horizontal="right"/>
    </xf>
    <xf numFmtId="11" fontId="3" fillId="2" borderId="0" xfId="0" applyNumberFormat="1" applyFont="1" applyFill="1" applyAlignment="1">
      <alignment horizontal="right"/>
    </xf>
    <xf numFmtId="0" fontId="1" fillId="2" borderId="0" xfId="0" applyFont="1" applyFill="1"/>
    <xf numFmtId="0" fontId="3" fillId="3" borderId="0" xfId="0" applyFont="1" applyFill="1"/>
    <xf numFmtId="164" fontId="0" fillId="3" borderId="0" xfId="0" applyNumberFormat="1" applyFill="1"/>
    <xf numFmtId="165" fontId="0" fillId="3" borderId="0" xfId="0" applyNumberFormat="1" applyFill="1"/>
    <xf numFmtId="166" fontId="0" fillId="3" borderId="0" xfId="0" applyNumberFormat="1" applyFill="1"/>
    <xf numFmtId="11" fontId="3" fillId="3" borderId="0" xfId="0" applyNumberFormat="1" applyFont="1" applyFill="1" applyAlignment="1">
      <alignment horizontal="right"/>
    </xf>
    <xf numFmtId="0" fontId="0" fillId="3" borderId="0" xfId="0" applyFill="1"/>
    <xf numFmtId="0" fontId="3" fillId="4" borderId="0" xfId="0" applyFont="1" applyFill="1"/>
    <xf numFmtId="164" fontId="0" fillId="4" borderId="0" xfId="0" applyNumberFormat="1" applyFill="1"/>
    <xf numFmtId="165" fontId="0" fillId="4" borderId="0" xfId="0" applyNumberFormat="1" applyFill="1"/>
    <xf numFmtId="166" fontId="0" fillId="4" borderId="0" xfId="0" applyNumberFormat="1" applyFill="1"/>
    <xf numFmtId="11" fontId="3" fillId="4" borderId="0" xfId="0" applyNumberFormat="1" applyFont="1" applyFill="1" applyAlignment="1">
      <alignment horizontal="right"/>
    </xf>
    <xf numFmtId="0" fontId="0" fillId="4" borderId="0" xfId="0" applyFill="1"/>
    <xf numFmtId="0" fontId="3" fillId="5" borderId="0" xfId="0" applyFont="1" applyFill="1"/>
    <xf numFmtId="164" fontId="0" fillId="5" borderId="0" xfId="0" applyNumberFormat="1" applyFill="1"/>
    <xf numFmtId="165" fontId="0" fillId="5" borderId="0" xfId="0" applyNumberFormat="1" applyFill="1"/>
    <xf numFmtId="166" fontId="0" fillId="5" borderId="0" xfId="0" applyNumberFormat="1" applyFill="1"/>
    <xf numFmtId="11" fontId="3" fillId="5" borderId="0" xfId="0" applyNumberFormat="1" applyFont="1" applyFill="1" applyAlignment="1">
      <alignment horizontal="right"/>
    </xf>
    <xf numFmtId="0" fontId="0" fillId="5" borderId="0" xfId="0" applyFill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1" fontId="3" fillId="0" borderId="0" xfId="0" applyNumberFormat="1" applyFont="1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72A7-4BDD-314E-8DE4-62D71AE99B7D}">
  <dimension ref="A1:O43"/>
  <sheetViews>
    <sheetView tabSelected="1" workbookViewId="0">
      <selection sqref="A1:E1"/>
    </sheetView>
  </sheetViews>
  <sheetFormatPr baseColWidth="10" defaultRowHeight="16"/>
  <cols>
    <col min="1" max="1" width="14.6640625" bestFit="1" customWidth="1"/>
    <col min="2" max="2" width="34.5" bestFit="1" customWidth="1"/>
    <col min="3" max="3" width="12.6640625" bestFit="1" customWidth="1"/>
    <col min="4" max="4" width="36.33203125" bestFit="1" customWidth="1"/>
    <col min="5" max="5" width="9.5" style="35" bestFit="1" customWidth="1"/>
    <col min="6" max="6" width="14" style="36" bestFit="1" customWidth="1"/>
    <col min="7" max="7" width="14" style="35" customWidth="1"/>
    <col min="8" max="8" width="15.33203125" style="37" customWidth="1"/>
    <col min="9" max="9" width="10.33203125" style="35" customWidth="1"/>
    <col min="10" max="10" width="14.33203125" style="36" bestFit="1" customWidth="1"/>
    <col min="11" max="11" width="14" style="35" customWidth="1"/>
    <col min="12" max="12" width="34.83203125" style="39" bestFit="1" customWidth="1"/>
    <col min="13" max="13" width="16" style="37" customWidth="1"/>
    <col min="14" max="14" width="35.1640625" style="39" bestFit="1" customWidth="1"/>
    <col min="15" max="15" width="25" customWidth="1"/>
  </cols>
  <sheetData>
    <row r="1" spans="1:15" ht="103" customHeight="1">
      <c r="A1" s="40" t="s">
        <v>32</v>
      </c>
      <c r="B1" s="40"/>
      <c r="C1" s="40"/>
      <c r="D1" s="40"/>
      <c r="E1" s="40"/>
    </row>
    <row r="2" spans="1:15" s="7" customFormat="1" ht="68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2" t="s">
        <v>8</v>
      </c>
      <c r="J2" s="3" t="s">
        <v>9</v>
      </c>
      <c r="K2" s="4" t="s">
        <v>10</v>
      </c>
      <c r="L2" s="6" t="s">
        <v>11</v>
      </c>
      <c r="M2" s="5" t="s">
        <v>12</v>
      </c>
      <c r="N2" s="6" t="s">
        <v>13</v>
      </c>
      <c r="O2" s="1" t="s">
        <v>14</v>
      </c>
    </row>
    <row r="3" spans="1:15" s="15" customFormat="1">
      <c r="A3" s="8" t="s">
        <v>15</v>
      </c>
      <c r="B3" s="9" t="s">
        <v>16</v>
      </c>
      <c r="C3" s="8">
        <v>17</v>
      </c>
      <c r="D3" s="9" t="s">
        <v>17</v>
      </c>
      <c r="E3" s="10">
        <v>0.27573132550000001</v>
      </c>
      <c r="F3" s="11">
        <v>1.3052650000000001E-4</v>
      </c>
      <c r="G3" s="12" t="s">
        <v>18</v>
      </c>
      <c r="H3" s="13" t="s">
        <v>18</v>
      </c>
      <c r="I3" s="10">
        <v>0.60569783799999999</v>
      </c>
      <c r="J3" s="11">
        <v>1.128185E-4</v>
      </c>
      <c r="K3" s="12" t="s">
        <v>18</v>
      </c>
      <c r="L3" s="14">
        <v>0</v>
      </c>
      <c r="M3" s="13" t="s">
        <v>18</v>
      </c>
      <c r="N3" s="14">
        <v>0</v>
      </c>
    </row>
    <row r="4" spans="1:15" s="21" customFormat="1">
      <c r="A4" s="16" t="s">
        <v>15</v>
      </c>
      <c r="B4" s="16" t="s">
        <v>16</v>
      </c>
      <c r="C4" s="16">
        <v>86</v>
      </c>
      <c r="D4" s="16" t="s">
        <v>19</v>
      </c>
      <c r="E4" s="17">
        <v>0.362419813617395</v>
      </c>
      <c r="F4" s="18">
        <v>1.6510568073498501E-4</v>
      </c>
      <c r="G4" s="17">
        <f>E4-$E$3</f>
        <v>8.6688488117394991E-2</v>
      </c>
      <c r="H4" s="19">
        <v>0</v>
      </c>
      <c r="I4" s="17">
        <v>0.70248127702567298</v>
      </c>
      <c r="J4" s="18">
        <v>1.01511226207206E-4</v>
      </c>
      <c r="K4" s="17">
        <f>I4-$I$3</f>
        <v>9.678343902567299E-2</v>
      </c>
      <c r="L4" s="20" t="s">
        <v>18</v>
      </c>
      <c r="M4" s="19">
        <v>0</v>
      </c>
      <c r="N4" s="20" t="s">
        <v>18</v>
      </c>
    </row>
    <row r="5" spans="1:15" s="27" customFormat="1">
      <c r="A5" s="22" t="s">
        <v>15</v>
      </c>
      <c r="B5" s="22" t="s">
        <v>16</v>
      </c>
      <c r="C5" s="22">
        <v>97</v>
      </c>
      <c r="D5" s="22" t="s">
        <v>20</v>
      </c>
      <c r="E5" s="23">
        <v>0.367199178706482</v>
      </c>
      <c r="F5" s="24">
        <v>1.6662574223753901E-4</v>
      </c>
      <c r="G5" s="23">
        <f>E5-$E$3</f>
        <v>9.1467853206481986E-2</v>
      </c>
      <c r="H5" s="25">
        <f>G5/$G$4-1</f>
        <v>5.5132638633802244E-2</v>
      </c>
      <c r="I5" s="23">
        <v>0.705560303485817</v>
      </c>
      <c r="J5" s="24">
        <v>1.01294723502482E-4</v>
      </c>
      <c r="K5" s="23">
        <f>I5-$I$3</f>
        <v>9.9862465485817009E-2</v>
      </c>
      <c r="L5" s="26">
        <v>7.0400000000000004E-88</v>
      </c>
      <c r="M5" s="25">
        <f>K5/$K$4-1</f>
        <v>3.1813567394802567E-2</v>
      </c>
      <c r="N5" s="26">
        <v>7.1099999999999995E-97</v>
      </c>
    </row>
    <row r="6" spans="1:15" s="33" customFormat="1">
      <c r="A6" s="28" t="s">
        <v>15</v>
      </c>
      <c r="B6" s="28" t="s">
        <v>16</v>
      </c>
      <c r="C6" s="28">
        <v>150</v>
      </c>
      <c r="D6" s="28" t="s">
        <v>21</v>
      </c>
      <c r="E6" s="29">
        <v>0.380869136625067</v>
      </c>
      <c r="F6" s="30">
        <v>1.7847690693610001E-4</v>
      </c>
      <c r="G6" s="29">
        <f>E6-$E$3</f>
        <v>0.10513781112506698</v>
      </c>
      <c r="H6" s="31">
        <f>G6/$G$4-1</f>
        <v>0.21282321803429793</v>
      </c>
      <c r="I6" s="29">
        <v>0.70879246097335402</v>
      </c>
      <c r="J6" s="30">
        <v>1.02077647614176E-4</v>
      </c>
      <c r="K6" s="29">
        <f>I6-$I$3</f>
        <v>0.10309462297335403</v>
      </c>
      <c r="L6" s="32">
        <v>0</v>
      </c>
      <c r="M6" s="31">
        <f>K6/$K$4-1</f>
        <v>6.5209337581060067E-2</v>
      </c>
      <c r="N6" s="32">
        <v>0</v>
      </c>
    </row>
    <row r="7" spans="1:15" s="8" customFormat="1">
      <c r="A7" s="8" t="s">
        <v>22</v>
      </c>
      <c r="B7" s="9" t="s">
        <v>16</v>
      </c>
      <c r="C7" s="8">
        <v>17</v>
      </c>
      <c r="D7" s="9" t="s">
        <v>17</v>
      </c>
      <c r="E7" s="10">
        <v>0.328469285</v>
      </c>
      <c r="F7" s="11">
        <v>2.0125899999999999E-4</v>
      </c>
      <c r="G7" s="12" t="s">
        <v>18</v>
      </c>
      <c r="H7" s="13" t="s">
        <v>18</v>
      </c>
      <c r="I7" s="10">
        <v>0.567746537</v>
      </c>
      <c r="J7" s="11">
        <v>1.6696049999999999E-4</v>
      </c>
      <c r="K7" s="12" t="s">
        <v>18</v>
      </c>
      <c r="L7" s="14">
        <v>0</v>
      </c>
      <c r="M7" s="13" t="s">
        <v>18</v>
      </c>
      <c r="N7" s="14">
        <v>0</v>
      </c>
    </row>
    <row r="8" spans="1:15" s="21" customFormat="1">
      <c r="A8" s="16" t="s">
        <v>22</v>
      </c>
      <c r="B8" s="16" t="s">
        <v>16</v>
      </c>
      <c r="C8" s="16">
        <v>86</v>
      </c>
      <c r="D8" s="16" t="s">
        <v>19</v>
      </c>
      <c r="E8" s="17">
        <v>0.45862991793341701</v>
      </c>
      <c r="F8" s="18">
        <v>2.6116948819872299E-4</v>
      </c>
      <c r="G8" s="17">
        <f>E8-$E$7</f>
        <v>0.13016063293341701</v>
      </c>
      <c r="H8" s="19">
        <v>0</v>
      </c>
      <c r="I8" s="17">
        <v>0.67877325610032602</v>
      </c>
      <c r="J8" s="18">
        <v>1.61216295240072E-4</v>
      </c>
      <c r="K8" s="17">
        <f>I8-$I$7</f>
        <v>0.11102671910032602</v>
      </c>
      <c r="L8" s="20" t="s">
        <v>18</v>
      </c>
      <c r="M8" s="19">
        <v>0</v>
      </c>
      <c r="N8" s="20" t="s">
        <v>18</v>
      </c>
    </row>
    <row r="9" spans="1:15" s="27" customFormat="1">
      <c r="A9" s="22" t="s">
        <v>22</v>
      </c>
      <c r="B9" s="22" t="s">
        <v>16</v>
      </c>
      <c r="C9" s="22">
        <v>97</v>
      </c>
      <c r="D9" s="22" t="s">
        <v>20</v>
      </c>
      <c r="E9" s="23">
        <v>0.46755657006740098</v>
      </c>
      <c r="F9" s="24">
        <v>2.6496916991207903E-4</v>
      </c>
      <c r="G9" s="23">
        <f>E9-$E$7</f>
        <v>0.13908728506740098</v>
      </c>
      <c r="H9" s="25">
        <f>G9/$G$8-1</f>
        <v>6.8581812586531843E-2</v>
      </c>
      <c r="I9" s="23">
        <v>0.68995868890988199</v>
      </c>
      <c r="J9" s="24">
        <v>1.59087296323124E-4</v>
      </c>
      <c r="K9" s="23">
        <f>I9-$I$7</f>
        <v>0.12221215190988199</v>
      </c>
      <c r="L9" s="26">
        <v>5.7800000000000002E-119</v>
      </c>
      <c r="M9" s="25">
        <f>K9/$K$8-1</f>
        <v>0.10074541425878381</v>
      </c>
      <c r="N9" s="26">
        <v>0</v>
      </c>
    </row>
    <row r="10" spans="1:15" s="33" customFormat="1">
      <c r="A10" s="28" t="s">
        <v>22</v>
      </c>
      <c r="B10" s="28" t="s">
        <v>16</v>
      </c>
      <c r="C10" s="28">
        <v>150</v>
      </c>
      <c r="D10" s="28" t="s">
        <v>21</v>
      </c>
      <c r="E10" s="29">
        <v>0.48184996754744402</v>
      </c>
      <c r="F10" s="30">
        <v>2.7182051599038701E-4</v>
      </c>
      <c r="G10" s="29">
        <f>E10-$E$7</f>
        <v>0.15338068254744402</v>
      </c>
      <c r="H10" s="31">
        <f>G10/$G$8-1</f>
        <v>0.17839533421679898</v>
      </c>
      <c r="I10" s="29">
        <v>0.692795097836162</v>
      </c>
      <c r="J10" s="30">
        <v>1.5863370313180301E-4</v>
      </c>
      <c r="K10" s="29">
        <f>I10-$I$7</f>
        <v>0.125048560836162</v>
      </c>
      <c r="L10" s="32">
        <v>0</v>
      </c>
      <c r="M10" s="31">
        <f>K10/$K$8-1</f>
        <v>0.12629249832344924</v>
      </c>
      <c r="N10" s="32">
        <v>0</v>
      </c>
    </row>
    <row r="11" spans="1:15" s="8" customFormat="1">
      <c r="A11" s="8" t="s">
        <v>23</v>
      </c>
      <c r="B11" s="9" t="s">
        <v>16</v>
      </c>
      <c r="C11" s="8">
        <v>17</v>
      </c>
      <c r="D11" s="9" t="s">
        <v>17</v>
      </c>
      <c r="E11" s="10">
        <v>0.17990046900000001</v>
      </c>
      <c r="F11" s="11">
        <v>2.2860250000000001E-4</v>
      </c>
      <c r="G11" s="12" t="s">
        <v>18</v>
      </c>
      <c r="H11" s="13" t="s">
        <v>18</v>
      </c>
      <c r="I11" s="10">
        <v>0.66820759749999903</v>
      </c>
      <c r="J11" s="11">
        <v>2.05032999999999E-4</v>
      </c>
      <c r="K11" s="12" t="s">
        <v>18</v>
      </c>
      <c r="L11" s="14">
        <v>0</v>
      </c>
      <c r="M11" s="13" t="s">
        <v>18</v>
      </c>
      <c r="N11" s="14">
        <v>0</v>
      </c>
    </row>
    <row r="12" spans="1:15" s="21" customFormat="1">
      <c r="A12" s="16" t="s">
        <v>23</v>
      </c>
      <c r="B12" s="16" t="s">
        <v>16</v>
      </c>
      <c r="C12" s="16">
        <v>86</v>
      </c>
      <c r="D12" s="16" t="s">
        <v>19</v>
      </c>
      <c r="E12" s="17">
        <v>0.42748646439155502</v>
      </c>
      <c r="F12" s="18">
        <v>3.9194559804883597E-4</v>
      </c>
      <c r="G12" s="17">
        <f>E12-$E$11</f>
        <v>0.24758599539155501</v>
      </c>
      <c r="H12" s="19">
        <v>0</v>
      </c>
      <c r="I12" s="17">
        <v>0.838984268164223</v>
      </c>
      <c r="J12" s="18">
        <v>1.5426302032030501E-4</v>
      </c>
      <c r="K12" s="17">
        <f>I12-$I$11</f>
        <v>0.17077667066422397</v>
      </c>
      <c r="L12" s="20" t="s">
        <v>18</v>
      </c>
      <c r="M12" s="19">
        <v>0</v>
      </c>
      <c r="N12" s="20" t="s">
        <v>18</v>
      </c>
    </row>
    <row r="13" spans="1:15" s="27" customFormat="1">
      <c r="A13" s="22" t="s">
        <v>23</v>
      </c>
      <c r="B13" s="22" t="s">
        <v>16</v>
      </c>
      <c r="C13" s="22">
        <v>97</v>
      </c>
      <c r="D13" s="22" t="s">
        <v>20</v>
      </c>
      <c r="E13" s="23">
        <v>0.43368900240295</v>
      </c>
      <c r="F13" s="24">
        <v>3.9771309665204401E-4</v>
      </c>
      <c r="G13" s="23">
        <f>E13-$E$11</f>
        <v>0.25378853340294999</v>
      </c>
      <c r="H13" s="25">
        <f>G13/$G$12-1</f>
        <v>2.5052055151931096E-2</v>
      </c>
      <c r="I13" s="23">
        <v>0.84406382133963698</v>
      </c>
      <c r="J13" s="24">
        <v>1.5034806622168299E-4</v>
      </c>
      <c r="K13" s="23">
        <f>I13-$I$11</f>
        <v>0.17585622383963795</v>
      </c>
      <c r="L13" s="26">
        <v>2.9599999999999998E-28</v>
      </c>
      <c r="M13" s="25">
        <f>K13/$K$12-1</f>
        <v>2.9743835359111959E-2</v>
      </c>
      <c r="N13" s="26">
        <v>3.18E-115</v>
      </c>
    </row>
    <row r="14" spans="1:15" s="33" customFormat="1">
      <c r="A14" s="28" t="s">
        <v>23</v>
      </c>
      <c r="B14" s="28" t="s">
        <v>16</v>
      </c>
      <c r="C14" s="28">
        <v>150</v>
      </c>
      <c r="D14" s="28" t="s">
        <v>21</v>
      </c>
      <c r="E14" s="29">
        <v>0.43969412796781798</v>
      </c>
      <c r="F14" s="30">
        <v>3.98780187551858E-4</v>
      </c>
      <c r="G14" s="29">
        <f>E14-$E$11</f>
        <v>0.25979365896781798</v>
      </c>
      <c r="H14" s="31">
        <f>G14/$G$12-1</f>
        <v>4.9306761301085134E-2</v>
      </c>
      <c r="I14" s="29">
        <v>0.84224271001963202</v>
      </c>
      <c r="J14" s="30">
        <v>1.5467461084576499E-4</v>
      </c>
      <c r="K14" s="29">
        <f>I14-$I$11</f>
        <v>0.174035112519633</v>
      </c>
      <c r="L14" s="32">
        <v>6.3099999999999999E-100</v>
      </c>
      <c r="M14" s="31">
        <f>K14/$K$12-1</f>
        <v>1.9080134556643813E-2</v>
      </c>
      <c r="N14" s="32">
        <v>5.2700000000000002E-49</v>
      </c>
    </row>
    <row r="15" spans="1:15" s="8" customFormat="1">
      <c r="A15" s="8" t="s">
        <v>24</v>
      </c>
      <c r="B15" s="9" t="s">
        <v>16</v>
      </c>
      <c r="C15" s="8">
        <v>17</v>
      </c>
      <c r="D15" s="9" t="s">
        <v>17</v>
      </c>
      <c r="E15" s="10">
        <v>0.17721116749999999</v>
      </c>
      <c r="F15" s="11">
        <v>2.5425349999999997E-4</v>
      </c>
      <c r="G15" s="12" t="s">
        <v>18</v>
      </c>
      <c r="H15" s="13" t="s">
        <v>18</v>
      </c>
      <c r="I15" s="10">
        <v>0.664189896</v>
      </c>
      <c r="J15" s="11">
        <v>2.3191499999999999E-4</v>
      </c>
      <c r="K15" s="12" t="s">
        <v>18</v>
      </c>
      <c r="L15" s="14">
        <v>0</v>
      </c>
      <c r="M15" s="13" t="s">
        <v>18</v>
      </c>
      <c r="N15" s="14">
        <v>0</v>
      </c>
    </row>
    <row r="16" spans="1:15" s="21" customFormat="1">
      <c r="A16" s="16" t="s">
        <v>24</v>
      </c>
      <c r="B16" s="16" t="s">
        <v>16</v>
      </c>
      <c r="C16" s="16">
        <v>86</v>
      </c>
      <c r="D16" s="16" t="s">
        <v>19</v>
      </c>
      <c r="E16" s="17">
        <v>0.36453321048830301</v>
      </c>
      <c r="F16" s="18">
        <v>4.3940225629874398E-4</v>
      </c>
      <c r="G16" s="17">
        <f>E16-$E$15</f>
        <v>0.18732204298830302</v>
      </c>
      <c r="H16" s="19">
        <v>0</v>
      </c>
      <c r="I16" s="17">
        <v>0.80113611963292097</v>
      </c>
      <c r="J16" s="18">
        <v>2.0104947860807501E-4</v>
      </c>
      <c r="K16" s="17">
        <f>I16-$I$15</f>
        <v>0.13694622363292097</v>
      </c>
      <c r="L16" s="20" t="s">
        <v>18</v>
      </c>
      <c r="M16" s="19">
        <v>0</v>
      </c>
      <c r="N16" s="20" t="s">
        <v>18</v>
      </c>
    </row>
    <row r="17" spans="1:14" s="27" customFormat="1">
      <c r="A17" s="22" t="s">
        <v>24</v>
      </c>
      <c r="B17" s="22" t="s">
        <v>16</v>
      </c>
      <c r="C17" s="22">
        <v>97</v>
      </c>
      <c r="D17" s="22" t="s">
        <v>20</v>
      </c>
      <c r="E17" s="23">
        <v>0.37251152791113401</v>
      </c>
      <c r="F17" s="24">
        <v>4.4104817653049902E-4</v>
      </c>
      <c r="G17" s="23">
        <f>E17-$E$15</f>
        <v>0.19530036041113402</v>
      </c>
      <c r="H17" s="25">
        <f>G17/$G$16-1</f>
        <v>4.2591449973291118E-2</v>
      </c>
      <c r="I17" s="23">
        <v>0.80748383619697595</v>
      </c>
      <c r="J17" s="24">
        <v>1.95283257952351E-4</v>
      </c>
      <c r="K17" s="23">
        <f>I17-$I$15</f>
        <v>0.14329394019697594</v>
      </c>
      <c r="L17" s="26">
        <v>7.11E-37</v>
      </c>
      <c r="M17" s="25">
        <f>K17/$K$16-1</f>
        <v>4.6351891973814396E-2</v>
      </c>
      <c r="N17" s="26">
        <v>6.0100000000000005E-107</v>
      </c>
    </row>
    <row r="18" spans="1:14" s="33" customFormat="1">
      <c r="A18" s="28" t="s">
        <v>24</v>
      </c>
      <c r="B18" s="28" t="s">
        <v>16</v>
      </c>
      <c r="C18" s="28">
        <v>150</v>
      </c>
      <c r="D18" s="28" t="s">
        <v>21</v>
      </c>
      <c r="E18" s="29">
        <v>0.38169565666180899</v>
      </c>
      <c r="F18" s="30">
        <v>4.4205865288439298E-4</v>
      </c>
      <c r="G18" s="29">
        <f>E18-$E$15</f>
        <v>0.204484489161809</v>
      </c>
      <c r="H18" s="31">
        <f>G18/$G$16-1</f>
        <v>9.162000317590846E-2</v>
      </c>
      <c r="I18" s="29">
        <v>0.80524848601085397</v>
      </c>
      <c r="J18" s="30">
        <v>2.01702949752722E-4</v>
      </c>
      <c r="K18" s="29">
        <f>I18-$I$15</f>
        <v>0.14105859001085397</v>
      </c>
      <c r="L18" s="32">
        <v>5.5199999999999999E-153</v>
      </c>
      <c r="M18" s="31">
        <f>K18/$K$16-1</f>
        <v>3.0029060085337012E-2</v>
      </c>
      <c r="N18" s="32">
        <v>4.11E-46</v>
      </c>
    </row>
    <row r="19" spans="1:14" s="8" customFormat="1" ht="16" customHeight="1">
      <c r="A19" s="8" t="s">
        <v>25</v>
      </c>
      <c r="B19" s="9" t="s">
        <v>16</v>
      </c>
      <c r="C19" s="8">
        <v>17</v>
      </c>
      <c r="D19" s="9" t="s">
        <v>17</v>
      </c>
      <c r="E19" s="10">
        <v>0.15484719299999999</v>
      </c>
      <c r="F19" s="11">
        <v>6.7949999999999998E-5</v>
      </c>
      <c r="G19" s="12" t="s">
        <v>18</v>
      </c>
      <c r="H19" s="13" t="s">
        <v>18</v>
      </c>
      <c r="I19" s="10">
        <v>0.63194143349999998</v>
      </c>
      <c r="J19" s="11">
        <v>7.5749999999999998E-5</v>
      </c>
      <c r="K19" s="12" t="s">
        <v>18</v>
      </c>
      <c r="L19" s="14">
        <v>0</v>
      </c>
      <c r="M19" s="13" t="s">
        <v>18</v>
      </c>
      <c r="N19" s="14">
        <v>0</v>
      </c>
    </row>
    <row r="20" spans="1:14" s="21" customFormat="1">
      <c r="A20" s="16" t="s">
        <v>25</v>
      </c>
      <c r="B20" s="16" t="s">
        <v>16</v>
      </c>
      <c r="C20" s="16">
        <v>86</v>
      </c>
      <c r="D20" s="16" t="s">
        <v>19</v>
      </c>
      <c r="E20" s="17">
        <v>0.195290341938052</v>
      </c>
      <c r="F20" s="18">
        <v>8.9698719358670498E-5</v>
      </c>
      <c r="G20" s="17">
        <f>E20-$E$19</f>
        <v>4.0443148938052009E-2</v>
      </c>
      <c r="H20" s="19">
        <v>0</v>
      </c>
      <c r="I20" s="17">
        <v>0.67716093971561797</v>
      </c>
      <c r="J20" s="18">
        <v>7.4610606292272903E-5</v>
      </c>
      <c r="K20" s="17">
        <f>I20-$I$19</f>
        <v>4.5219506215617988E-2</v>
      </c>
      <c r="L20" s="20" t="s">
        <v>18</v>
      </c>
      <c r="M20" s="19">
        <v>0</v>
      </c>
      <c r="N20" s="20" t="s">
        <v>18</v>
      </c>
    </row>
    <row r="21" spans="1:14" s="27" customFormat="1">
      <c r="A21" s="22" t="s">
        <v>25</v>
      </c>
      <c r="B21" s="22" t="s">
        <v>16</v>
      </c>
      <c r="C21" s="22">
        <v>97</v>
      </c>
      <c r="D21" s="22" t="s">
        <v>20</v>
      </c>
      <c r="E21" s="23">
        <v>0.195631153233149</v>
      </c>
      <c r="F21" s="24">
        <v>9.0761042676505498E-5</v>
      </c>
      <c r="G21" s="23">
        <f>E21-$E$19</f>
        <v>4.0783960233149008E-2</v>
      </c>
      <c r="H21" s="25">
        <f>G21/$G$20-1</f>
        <v>8.4269228298476939E-3</v>
      </c>
      <c r="I21" s="23">
        <v>0.67504572772715199</v>
      </c>
      <c r="J21" s="24">
        <v>7.4683486931300893E-5</v>
      </c>
      <c r="K21" s="23">
        <f>I21-$I$19</f>
        <v>4.3104294227152007E-2</v>
      </c>
      <c r="L21" s="26">
        <v>7.5977589999999999E-3</v>
      </c>
      <c r="M21" s="25">
        <f>K21/$K$20-1</f>
        <v>-4.6776538832160597E-2</v>
      </c>
      <c r="N21" s="26">
        <v>3.5200000000000002E-85</v>
      </c>
    </row>
    <row r="22" spans="1:14" s="33" customFormat="1">
      <c r="A22" s="28" t="s">
        <v>25</v>
      </c>
      <c r="B22" s="28" t="s">
        <v>16</v>
      </c>
      <c r="C22" s="28">
        <v>150</v>
      </c>
      <c r="D22" s="28" t="s">
        <v>21</v>
      </c>
      <c r="E22" s="29">
        <v>0.19614643470465401</v>
      </c>
      <c r="F22" s="30">
        <v>9.0135089014199999E-5</v>
      </c>
      <c r="G22" s="29">
        <f>E22-$E$19</f>
        <v>4.1299241704654016E-2</v>
      </c>
      <c r="H22" s="31">
        <f>G22/$G$20-1</f>
        <v>2.1167806886484231E-2</v>
      </c>
      <c r="I22" s="29">
        <v>0.67226022478946601</v>
      </c>
      <c r="J22" s="30">
        <v>7.6493782396715003E-5</v>
      </c>
      <c r="K22" s="29">
        <f>I22-$I$19</f>
        <v>4.0318791289466027E-2</v>
      </c>
      <c r="L22" s="32">
        <v>1.9100000000000001E-11</v>
      </c>
      <c r="M22" s="31">
        <f>K22/$K$20-1</f>
        <v>-0.10837612650576323</v>
      </c>
      <c r="N22" s="32">
        <v>0</v>
      </c>
    </row>
    <row r="23" spans="1:14">
      <c r="A23" s="34"/>
      <c r="B23" s="34"/>
      <c r="C23" s="34"/>
      <c r="D23" s="34"/>
      <c r="L23" s="38"/>
      <c r="N23" s="38"/>
    </row>
    <row r="24" spans="1:14" s="8" customFormat="1">
      <c r="A24" s="8" t="s">
        <v>26</v>
      </c>
      <c r="B24" s="9" t="s">
        <v>27</v>
      </c>
      <c r="C24" s="8">
        <v>17</v>
      </c>
      <c r="D24" s="9" t="s">
        <v>17</v>
      </c>
      <c r="E24" s="10">
        <v>0.81392142999999995</v>
      </c>
      <c r="F24" s="11">
        <v>1.723075E-4</v>
      </c>
      <c r="G24" s="12" t="s">
        <v>18</v>
      </c>
      <c r="H24" s="13" t="s">
        <v>18</v>
      </c>
      <c r="I24" s="10">
        <v>0.64251520649999905</v>
      </c>
      <c r="J24" s="11">
        <v>1.92998E-4</v>
      </c>
      <c r="K24" s="12" t="s">
        <v>18</v>
      </c>
      <c r="L24" s="14">
        <v>0</v>
      </c>
      <c r="M24" s="13" t="s">
        <v>18</v>
      </c>
      <c r="N24" s="14">
        <v>0</v>
      </c>
    </row>
    <row r="25" spans="1:14" s="21" customFormat="1">
      <c r="A25" s="16" t="s">
        <v>15</v>
      </c>
      <c r="B25" s="16" t="s">
        <v>27</v>
      </c>
      <c r="C25" s="16">
        <v>86</v>
      </c>
      <c r="D25" s="16" t="s">
        <v>19</v>
      </c>
      <c r="E25" s="17">
        <v>0.84776863983794604</v>
      </c>
      <c r="F25" s="18">
        <v>1.6255689862333E-4</v>
      </c>
      <c r="G25" s="17">
        <f>E25-$E$24</f>
        <v>3.3847209837946091E-2</v>
      </c>
      <c r="H25" s="19">
        <v>0</v>
      </c>
      <c r="I25" s="17">
        <v>0.70578109402273803</v>
      </c>
      <c r="J25" s="18">
        <v>1.92577025357636E-4</v>
      </c>
      <c r="K25" s="17">
        <f>I25-$I$24</f>
        <v>6.3265887522738984E-2</v>
      </c>
      <c r="L25" s="20" t="s">
        <v>18</v>
      </c>
      <c r="M25" s="19">
        <v>0</v>
      </c>
      <c r="N25" s="20" t="s">
        <v>18</v>
      </c>
    </row>
    <row r="26" spans="1:14" s="27" customFormat="1">
      <c r="A26" s="22" t="s">
        <v>15</v>
      </c>
      <c r="B26" s="22" t="s">
        <v>27</v>
      </c>
      <c r="C26" s="22">
        <v>97</v>
      </c>
      <c r="D26" s="22" t="s">
        <v>20</v>
      </c>
      <c r="E26" s="23">
        <v>0.84918412110151498</v>
      </c>
      <c r="F26" s="24">
        <v>1.6193604887716301E-4</v>
      </c>
      <c r="G26" s="23">
        <f>E26-$E$24</f>
        <v>3.5262691101515031E-2</v>
      </c>
      <c r="H26" s="25">
        <f>G26/$G$25-1</f>
        <v>4.181973256720406E-2</v>
      </c>
      <c r="I26" s="23">
        <v>0.70715544436802402</v>
      </c>
      <c r="J26" s="24">
        <v>1.91632489378367E-4</v>
      </c>
      <c r="K26" s="23">
        <f>I26-$I$24</f>
        <v>6.4640237868024975E-2</v>
      </c>
      <c r="L26" s="26">
        <v>7.5599999999999997E-10</v>
      </c>
      <c r="M26" s="25">
        <f>K26/$K$25-1</f>
        <v>2.1723402596573349E-2</v>
      </c>
      <c r="N26" s="26">
        <v>4.4099999999999999E-7</v>
      </c>
    </row>
    <row r="27" spans="1:14" s="33" customFormat="1">
      <c r="A27" s="28" t="s">
        <v>15</v>
      </c>
      <c r="B27" s="28" t="s">
        <v>27</v>
      </c>
      <c r="C27" s="28">
        <v>150</v>
      </c>
      <c r="D27" s="28" t="s">
        <v>21</v>
      </c>
      <c r="E27" s="29">
        <v>0.85145973793852903</v>
      </c>
      <c r="F27" s="30">
        <v>1.58410378545807E-4</v>
      </c>
      <c r="G27" s="29">
        <f>E27-$E$24</f>
        <v>3.7538307938529081E-2</v>
      </c>
      <c r="H27" s="31">
        <f>G27/$G$25-1</f>
        <v>0.10905176876484823</v>
      </c>
      <c r="I27" s="29">
        <v>0.70921544782442003</v>
      </c>
      <c r="J27" s="30">
        <v>1.9176235009354999E-4</v>
      </c>
      <c r="K27" s="29">
        <f>I27-$I$24</f>
        <v>6.6700241324420984E-2</v>
      </c>
      <c r="L27" s="32">
        <v>1.25E-57</v>
      </c>
      <c r="M27" s="31">
        <f>K27/$K$25-1</f>
        <v>5.4284448320552237E-2</v>
      </c>
      <c r="N27" s="32">
        <v>6.3600000000000003E-36</v>
      </c>
    </row>
    <row r="28" spans="1:14" s="8" customFormat="1">
      <c r="A28" s="8" t="s">
        <v>28</v>
      </c>
      <c r="B28" s="9" t="s">
        <v>27</v>
      </c>
      <c r="C28" s="8">
        <v>17</v>
      </c>
      <c r="D28" s="9" t="s">
        <v>17</v>
      </c>
      <c r="E28" s="10">
        <v>0.87489955799999997</v>
      </c>
      <c r="F28" s="11">
        <v>1.9246749999999999E-4</v>
      </c>
      <c r="G28" s="12" t="s">
        <v>18</v>
      </c>
      <c r="H28" s="13" t="s">
        <v>18</v>
      </c>
      <c r="I28" s="10">
        <v>0.65433961699999998</v>
      </c>
      <c r="J28" s="11">
        <v>3.1286550000000002E-4</v>
      </c>
      <c r="K28" s="12" t="s">
        <v>18</v>
      </c>
      <c r="L28" s="14">
        <v>0</v>
      </c>
      <c r="M28" s="13" t="s">
        <v>18</v>
      </c>
      <c r="N28" s="14">
        <v>0</v>
      </c>
    </row>
    <row r="29" spans="1:14" s="21" customFormat="1">
      <c r="A29" s="16" t="s">
        <v>22</v>
      </c>
      <c r="B29" s="16" t="s">
        <v>27</v>
      </c>
      <c r="C29" s="16">
        <v>86</v>
      </c>
      <c r="D29" s="16" t="s">
        <v>19</v>
      </c>
      <c r="E29" s="17">
        <v>0.90455941598909195</v>
      </c>
      <c r="F29" s="18">
        <v>1.6489384579209399E-4</v>
      </c>
      <c r="G29" s="17">
        <f>E29-$E$28</f>
        <v>2.9659857989091987E-2</v>
      </c>
      <c r="H29" s="19">
        <v>0</v>
      </c>
      <c r="I29" s="17">
        <v>0.73000242130497095</v>
      </c>
      <c r="J29" s="18">
        <v>2.8805987480509399E-4</v>
      </c>
      <c r="K29" s="17">
        <f>I29-$I$28</f>
        <v>7.5662804304970965E-2</v>
      </c>
      <c r="L29" s="20" t="s">
        <v>18</v>
      </c>
      <c r="M29" s="19">
        <v>0</v>
      </c>
      <c r="N29" s="20" t="s">
        <v>18</v>
      </c>
    </row>
    <row r="30" spans="1:14" s="27" customFormat="1">
      <c r="A30" s="22" t="s">
        <v>22</v>
      </c>
      <c r="B30" s="22" t="s">
        <v>27</v>
      </c>
      <c r="C30" s="22">
        <v>97</v>
      </c>
      <c r="D30" s="22" t="s">
        <v>20</v>
      </c>
      <c r="E30" s="23">
        <v>0.90321546456991497</v>
      </c>
      <c r="F30" s="24">
        <v>1.6537926980949501E-4</v>
      </c>
      <c r="G30" s="23">
        <f>E30-$E$28</f>
        <v>2.8315906569915006E-2</v>
      </c>
      <c r="H30" s="25">
        <f>G30/$G$29-1</f>
        <v>-4.5312132636347924E-2</v>
      </c>
      <c r="I30" s="23">
        <v>0.72776246192474803</v>
      </c>
      <c r="J30" s="24">
        <v>2.8931761755413601E-4</v>
      </c>
      <c r="K30" s="23">
        <f>I30-$I$28</f>
        <v>7.3422844924748043E-2</v>
      </c>
      <c r="L30" s="26">
        <v>9.3299999999999998E-9</v>
      </c>
      <c r="M30" s="25">
        <f>K30/$K$29-1</f>
        <v>-2.960449854851277E-2</v>
      </c>
      <c r="N30" s="26">
        <v>4.3499999999999999E-8</v>
      </c>
    </row>
    <row r="31" spans="1:14" s="33" customFormat="1">
      <c r="A31" s="28" t="s">
        <v>22</v>
      </c>
      <c r="B31" s="28" t="s">
        <v>27</v>
      </c>
      <c r="C31" s="28">
        <v>150</v>
      </c>
      <c r="D31" s="28" t="s">
        <v>21</v>
      </c>
      <c r="E31" s="29">
        <v>0.90074197259779298</v>
      </c>
      <c r="F31" s="30">
        <v>1.6272433615948E-4</v>
      </c>
      <c r="G31" s="29">
        <f>E31-$E$28</f>
        <v>2.5842414597793018E-2</v>
      </c>
      <c r="H31" s="31">
        <f>G31/$G$29-1</f>
        <v>-0.12870740624256904</v>
      </c>
      <c r="I31" s="29">
        <v>0.71681105910229503</v>
      </c>
      <c r="J31" s="30">
        <v>2.8299550896630597E-4</v>
      </c>
      <c r="K31" s="29">
        <f>I31-$I$28</f>
        <v>6.2471442102295049E-2</v>
      </c>
      <c r="L31" s="32">
        <v>4.4800000000000004E-59</v>
      </c>
      <c r="M31" s="31">
        <f>K31/$K$29-1</f>
        <v>-0.17434408258919443</v>
      </c>
      <c r="N31" s="32">
        <v>1.1100000000000001E-207</v>
      </c>
    </row>
    <row r="32" spans="1:14" s="8" customFormat="1">
      <c r="A32" s="8" t="s">
        <v>29</v>
      </c>
      <c r="B32" s="9" t="s">
        <v>27</v>
      </c>
      <c r="C32" s="8">
        <v>17</v>
      </c>
      <c r="D32" s="9" t="s">
        <v>17</v>
      </c>
      <c r="E32" s="10">
        <v>0.62083127649999903</v>
      </c>
      <c r="F32" s="11">
        <v>3.8110200000000002E-4</v>
      </c>
      <c r="G32" s="12" t="s">
        <v>18</v>
      </c>
      <c r="H32" s="13" t="s">
        <v>18</v>
      </c>
      <c r="I32" s="10">
        <v>0.63001468900000002</v>
      </c>
      <c r="J32" s="11">
        <v>2.8362E-4</v>
      </c>
      <c r="K32" s="12" t="s">
        <v>18</v>
      </c>
      <c r="L32" s="14">
        <v>0</v>
      </c>
      <c r="M32" s="13" t="s">
        <v>18</v>
      </c>
      <c r="N32" s="14">
        <v>0</v>
      </c>
    </row>
    <row r="33" spans="1:14" s="21" customFormat="1">
      <c r="A33" s="16" t="s">
        <v>23</v>
      </c>
      <c r="B33" s="16" t="s">
        <v>27</v>
      </c>
      <c r="C33" s="16">
        <v>86</v>
      </c>
      <c r="D33" s="16" t="s">
        <v>19</v>
      </c>
      <c r="E33" s="17">
        <v>0.79739732641147398</v>
      </c>
      <c r="F33" s="18">
        <v>3.1319236979672499E-4</v>
      </c>
      <c r="G33" s="17">
        <f>E33-$E$32</f>
        <v>0.17656604991147495</v>
      </c>
      <c r="H33" s="19">
        <v>0</v>
      </c>
      <c r="I33" s="17">
        <v>0.80509812125809799</v>
      </c>
      <c r="J33" s="18">
        <v>2.2389974854285301E-4</v>
      </c>
      <c r="K33" s="17">
        <f>I33-$I$32</f>
        <v>0.17508343225809797</v>
      </c>
      <c r="L33" s="20" t="s">
        <v>18</v>
      </c>
      <c r="M33" s="19">
        <v>0</v>
      </c>
      <c r="N33" s="20" t="s">
        <v>18</v>
      </c>
    </row>
    <row r="34" spans="1:14" s="27" customFormat="1">
      <c r="A34" s="22" t="s">
        <v>23</v>
      </c>
      <c r="B34" s="22" t="s">
        <v>27</v>
      </c>
      <c r="C34" s="22">
        <v>97</v>
      </c>
      <c r="D34" s="22" t="s">
        <v>20</v>
      </c>
      <c r="E34" s="23">
        <v>0.807894755994916</v>
      </c>
      <c r="F34" s="24">
        <v>3.0549865656845002E-4</v>
      </c>
      <c r="G34" s="23">
        <f>E34-$E$32</f>
        <v>0.18706347949491697</v>
      </c>
      <c r="H34" s="25">
        <f>G34/$G$33-1</f>
        <v>5.9453273087918701E-2</v>
      </c>
      <c r="I34" s="23">
        <v>0.813434313679259</v>
      </c>
      <c r="J34" s="24">
        <v>2.2191642350158101E-4</v>
      </c>
      <c r="K34" s="23">
        <f>I34-$I$32</f>
        <v>0.18341962467925899</v>
      </c>
      <c r="L34" s="26">
        <v>5.7900000000000001E-119</v>
      </c>
      <c r="M34" s="25">
        <f>K34/$K$33-1</f>
        <v>4.761268564162191E-2</v>
      </c>
      <c r="N34" s="26">
        <v>3.7899999999999999E-142</v>
      </c>
    </row>
    <row r="35" spans="1:14" s="33" customFormat="1">
      <c r="A35" s="28" t="s">
        <v>23</v>
      </c>
      <c r="B35" s="28" t="s">
        <v>27</v>
      </c>
      <c r="C35" s="28">
        <v>150</v>
      </c>
      <c r="D35" s="28" t="s">
        <v>21</v>
      </c>
      <c r="E35" s="29">
        <v>0.80469489380210502</v>
      </c>
      <c r="F35" s="30">
        <v>3.07995296108818E-4</v>
      </c>
      <c r="G35" s="29">
        <f>E35-$E$32</f>
        <v>0.18386361730210599</v>
      </c>
      <c r="H35" s="31">
        <f>G35/$G$33-1</f>
        <v>4.1330524153934567E-2</v>
      </c>
      <c r="I35" s="29">
        <v>0.80891805511779802</v>
      </c>
      <c r="J35" s="30">
        <v>2.2430432978555199E-4</v>
      </c>
      <c r="K35" s="29">
        <f>I35-$I$32</f>
        <v>0.178903366117798</v>
      </c>
      <c r="L35" s="32">
        <v>5.4900000000000001E-60</v>
      </c>
      <c r="M35" s="31">
        <f>K35/$K$33-1</f>
        <v>2.1817791726111979E-2</v>
      </c>
      <c r="N35" s="32">
        <v>6.9100000000000006E-33</v>
      </c>
    </row>
    <row r="36" spans="1:14" s="8" customFormat="1">
      <c r="A36" s="8" t="s">
        <v>30</v>
      </c>
      <c r="B36" s="9" t="s">
        <v>27</v>
      </c>
      <c r="C36" s="8">
        <v>17</v>
      </c>
      <c r="D36" s="9" t="s">
        <v>17</v>
      </c>
      <c r="E36" s="10">
        <v>0.61778308449999997</v>
      </c>
      <c r="F36" s="11">
        <v>4.5185199999999998E-4</v>
      </c>
      <c r="G36" s="12" t="s">
        <v>18</v>
      </c>
      <c r="H36" s="13" t="s">
        <v>18</v>
      </c>
      <c r="I36" s="10">
        <v>0.62831709950000003</v>
      </c>
      <c r="J36" s="11">
        <v>3.333435E-4</v>
      </c>
      <c r="K36" s="12" t="s">
        <v>18</v>
      </c>
      <c r="L36" s="14">
        <v>0</v>
      </c>
      <c r="M36" s="13" t="s">
        <v>18</v>
      </c>
      <c r="N36" s="14">
        <v>0</v>
      </c>
    </row>
    <row r="37" spans="1:14" s="21" customFormat="1">
      <c r="A37" s="16" t="s">
        <v>24</v>
      </c>
      <c r="B37" s="16" t="s">
        <v>27</v>
      </c>
      <c r="C37" s="16">
        <v>86</v>
      </c>
      <c r="D37" s="16" t="s">
        <v>19</v>
      </c>
      <c r="E37" s="17">
        <v>0.76484406861999199</v>
      </c>
      <c r="F37" s="18">
        <v>3.7580444470311698E-4</v>
      </c>
      <c r="G37" s="17">
        <f>E37-$E$36</f>
        <v>0.14706098411999202</v>
      </c>
      <c r="H37" s="19">
        <v>0</v>
      </c>
      <c r="I37" s="17">
        <v>0.76768472735841897</v>
      </c>
      <c r="J37" s="18">
        <v>2.8007300298635502E-4</v>
      </c>
      <c r="K37" s="17">
        <f>I37-$I$36</f>
        <v>0.13936762785841894</v>
      </c>
      <c r="L37" s="20" t="s">
        <v>18</v>
      </c>
      <c r="M37" s="19">
        <v>0</v>
      </c>
      <c r="N37" s="20" t="s">
        <v>18</v>
      </c>
    </row>
    <row r="38" spans="1:14" s="27" customFormat="1">
      <c r="A38" s="22" t="s">
        <v>24</v>
      </c>
      <c r="B38" s="22" t="s">
        <v>27</v>
      </c>
      <c r="C38" s="22">
        <v>97</v>
      </c>
      <c r="D38" s="22" t="s">
        <v>20</v>
      </c>
      <c r="E38" s="23">
        <v>0.78064106257959998</v>
      </c>
      <c r="F38" s="24">
        <v>3.5315925825018298E-4</v>
      </c>
      <c r="G38" s="23">
        <f>E38-$E$36</f>
        <v>0.16285797807960001</v>
      </c>
      <c r="H38" s="25">
        <f>G38/$G$37-1</f>
        <v>0.10741798073864839</v>
      </c>
      <c r="I38" s="23">
        <v>0.77667005181071302</v>
      </c>
      <c r="J38" s="24">
        <v>2.73602653738759E-4</v>
      </c>
      <c r="K38" s="23">
        <f>I38-$I$36</f>
        <v>0.14835295231071299</v>
      </c>
      <c r="L38" s="26">
        <v>2.7100000000000001E-185</v>
      </c>
      <c r="M38" s="25">
        <f>K38/$K$37-1</f>
        <v>6.4472105828062842E-2</v>
      </c>
      <c r="N38" s="26">
        <v>1.3700000000000001E-109</v>
      </c>
    </row>
    <row r="39" spans="1:14" s="33" customFormat="1">
      <c r="A39" s="28" t="s">
        <v>24</v>
      </c>
      <c r="B39" s="28" t="s">
        <v>27</v>
      </c>
      <c r="C39" s="28">
        <v>150</v>
      </c>
      <c r="D39" s="28" t="s">
        <v>21</v>
      </c>
      <c r="E39" s="29">
        <v>0.77334164322258903</v>
      </c>
      <c r="F39" s="30">
        <v>3.6381665143896201E-4</v>
      </c>
      <c r="G39" s="29">
        <f>E39-$E$36</f>
        <v>0.15555855872258906</v>
      </c>
      <c r="H39" s="31">
        <f>G39/$G$37-1</f>
        <v>5.7782658353921823E-2</v>
      </c>
      <c r="I39" s="29">
        <v>0.77324718046607099</v>
      </c>
      <c r="J39" s="30">
        <v>2.7803569046575102E-4</v>
      </c>
      <c r="K39" s="29">
        <f>I39-$I$36</f>
        <v>0.14493008096607096</v>
      </c>
      <c r="L39" s="32">
        <v>1.6E-57</v>
      </c>
      <c r="M39" s="31">
        <f>K39/$K$37-1</f>
        <v>3.9912088575567939E-2</v>
      </c>
      <c r="N39" s="32">
        <v>4.57E-44</v>
      </c>
    </row>
    <row r="40" spans="1:14" s="8" customFormat="1">
      <c r="A40" s="8" t="s">
        <v>31</v>
      </c>
      <c r="B40" s="9" t="s">
        <v>27</v>
      </c>
      <c r="C40" s="8">
        <v>17</v>
      </c>
      <c r="D40" s="9" t="s">
        <v>17</v>
      </c>
      <c r="E40" s="10">
        <v>0.58988028100000001</v>
      </c>
      <c r="F40" s="11">
        <v>1.3892599999999999E-4</v>
      </c>
      <c r="G40" s="12" t="s">
        <v>18</v>
      </c>
      <c r="H40" s="13" t="s">
        <v>18</v>
      </c>
      <c r="I40" s="10">
        <v>0.59220901049999997</v>
      </c>
      <c r="J40" s="11">
        <v>1.069555E-4</v>
      </c>
      <c r="K40" s="12" t="s">
        <v>18</v>
      </c>
      <c r="L40" s="14">
        <v>0</v>
      </c>
      <c r="M40" s="13" t="s">
        <v>18</v>
      </c>
      <c r="N40" s="14">
        <v>0</v>
      </c>
    </row>
    <row r="41" spans="1:14" s="21" customFormat="1">
      <c r="A41" s="16" t="s">
        <v>25</v>
      </c>
      <c r="B41" s="16" t="s">
        <v>27</v>
      </c>
      <c r="C41" s="16">
        <v>86</v>
      </c>
      <c r="D41" s="16" t="s">
        <v>19</v>
      </c>
      <c r="E41" s="17">
        <v>0.63544797208235904</v>
      </c>
      <c r="F41" s="18">
        <v>1.3545595428440799E-4</v>
      </c>
      <c r="G41" s="17">
        <f>E41-$E$40</f>
        <v>4.556769108235903E-2</v>
      </c>
      <c r="H41" s="19">
        <v>0</v>
      </c>
      <c r="I41" s="17">
        <v>0.63344688599490795</v>
      </c>
      <c r="J41" s="18">
        <v>1.0299679214781899E-4</v>
      </c>
      <c r="K41" s="17">
        <f>I41-$I$40</f>
        <v>4.1237875494907983E-2</v>
      </c>
      <c r="L41" s="20" t="s">
        <v>18</v>
      </c>
      <c r="M41" s="19">
        <v>0</v>
      </c>
      <c r="N41" s="20" t="s">
        <v>18</v>
      </c>
    </row>
    <row r="42" spans="1:14" s="27" customFormat="1">
      <c r="A42" s="22" t="s">
        <v>25</v>
      </c>
      <c r="B42" s="22" t="s">
        <v>27</v>
      </c>
      <c r="C42" s="22">
        <v>97</v>
      </c>
      <c r="D42" s="22" t="s">
        <v>20</v>
      </c>
      <c r="E42" s="23">
        <v>0.63812237489008306</v>
      </c>
      <c r="F42" s="24">
        <v>1.3556340171308099E-4</v>
      </c>
      <c r="G42" s="23">
        <f>E42-$E$40</f>
        <v>4.8242093890083049E-2</v>
      </c>
      <c r="H42" s="25">
        <f>G42/$G$41-1</f>
        <v>5.8690768485291533E-2</v>
      </c>
      <c r="I42" s="23">
        <v>0.63465940964584999</v>
      </c>
      <c r="J42" s="24">
        <v>1.0426603767718699E-4</v>
      </c>
      <c r="K42" s="23">
        <f>I42-$I$40</f>
        <v>4.2450399145850026E-2</v>
      </c>
      <c r="L42" s="26">
        <v>2.9700000000000001E-43</v>
      </c>
      <c r="M42" s="25">
        <f>K42/$K$41-1</f>
        <v>2.9403155142940562E-2</v>
      </c>
      <c r="N42" s="26">
        <v>1.76E-16</v>
      </c>
    </row>
    <row r="43" spans="1:14" s="33" customFormat="1">
      <c r="A43" s="28" t="s">
        <v>25</v>
      </c>
      <c r="B43" s="28" t="s">
        <v>27</v>
      </c>
      <c r="C43" s="28">
        <v>150</v>
      </c>
      <c r="D43" s="28" t="s">
        <v>21</v>
      </c>
      <c r="E43" s="29">
        <v>0.63655063414494395</v>
      </c>
      <c r="F43" s="30">
        <v>1.35032714850595E-4</v>
      </c>
      <c r="G43" s="29">
        <f>E43-$E$40</f>
        <v>4.6670353144943943E-2</v>
      </c>
      <c r="H43" s="31">
        <f>G43/$G$41-1</f>
        <v>2.4198330799600098E-2</v>
      </c>
      <c r="I43" s="29">
        <v>0.63293389365672603</v>
      </c>
      <c r="J43" s="30">
        <v>1.0402481682942E-4</v>
      </c>
      <c r="K43" s="29">
        <f>I43-$I$40</f>
        <v>4.0724883156726066E-2</v>
      </c>
      <c r="L43" s="32">
        <v>8.7799999999999999E-9</v>
      </c>
      <c r="M43" s="31">
        <f>K43/$K$41-1</f>
        <v>-1.2439834303424768E-2</v>
      </c>
      <c r="N43" s="32">
        <v>4.6277999999999998E-4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2020-10-01T20:10:10Z</dcterms:created>
  <dcterms:modified xsi:type="dcterms:W3CDTF">2020-10-01T20:11:51Z</dcterms:modified>
</cp:coreProperties>
</file>