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-yah\Downloads\"/>
    </mc:Choice>
  </mc:AlternateContent>
  <xr:revisionPtr revIDLastSave="0" documentId="13_ncr:1_{A11EE847-CAFB-432D-B856-5DDAB14A46D8}" xr6:coauthVersionLast="45" xr6:coauthVersionMax="45" xr10:uidLastSave="{00000000-0000-0000-0000-000000000000}"/>
  <bookViews>
    <workbookView xWindow="-120" yWindow="-120" windowWidth="29040" windowHeight="15840" xr2:uid="{966353FF-BE5E-413B-9B9A-1BF7A131E6EA}"/>
  </bookViews>
  <sheets>
    <sheet name="S5" sheetId="1" r:id="rId1"/>
  </sheets>
  <definedNames>
    <definedName name="_xlnm._FilterDatabase" localSheetId="0" hidden="1">'S5'!$A$3:$T$31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1" l="1"/>
  <c r="T29" i="1" l="1"/>
  <c r="T31" i="1" l="1"/>
  <c r="T30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4" i="1"/>
</calcChain>
</file>

<file path=xl/sharedStrings.xml><?xml version="1.0" encoding="utf-8"?>
<sst xmlns="http://schemas.openxmlformats.org/spreadsheetml/2006/main" count="279" uniqueCount="139">
  <si>
    <t>linear or circular</t>
  </si>
  <si>
    <t>Nb_phage_hallmark_genes</t>
  </si>
  <si>
    <t>Phage_gene_enrichment_sig</t>
  </si>
  <si>
    <t>Non-Caudovirales_phage_gene_enrichment_sig</t>
  </si>
  <si>
    <t>Pfam_depletion_sig</t>
  </si>
  <si>
    <t>Uncharacterized_enrichment_sig</t>
  </si>
  <si>
    <t>Strand_switch_depletion_sig</t>
  </si>
  <si>
    <t>Short_genes_enrichment_sig</t>
  </si>
  <si>
    <t>VIRSorter_contig_3_pilon_gene_151_gene_321-134167-262903-cat_5</t>
  </si>
  <si>
    <t>VIRSorter_contig_259_pilon_gene_150_gene_297-128995-248204-cat_5</t>
  </si>
  <si>
    <t>VIRSorter_contig_866_pilon_gene_129_gene_229-102448-200660-cat_5</t>
  </si>
  <si>
    <t>VIRSorter_contig_31_pilon_gene_183_gene_303-153276-242063-cat_5</t>
  </si>
  <si>
    <t>VIRSorter_contig_102_pilon_gene_727_gene_835-590723-672349-cat_5</t>
  </si>
  <si>
    <t>VIRSorter_contig_68_pilon_gene_844_gene_956-683315-764291-cat_5</t>
  </si>
  <si>
    <t>VIRSorter_contig_31_pilon_gene_160_gene_271-137742-214325-cat_5</t>
  </si>
  <si>
    <t>VIRSorter_contig_112_pilon_gene_529_gene_612-452785-525816-cat_5</t>
  </si>
  <si>
    <t>VIRSorter_contig_6_pilon_gene_1546_gene_1619-1204870-1273326-cat_5</t>
  </si>
  <si>
    <t>VIRSorter_contig_1079_pilon_gene_122_gene_134-86031-103304-cat_5</t>
  </si>
  <si>
    <t>VIRSorter_contig_211_pilon_gene_168_gene_370-155105-309785-cat_5</t>
  </si>
  <si>
    <t>VIRSorter_contig_955_pilon_gene_103_gene_287-97311-244232-cat_5</t>
  </si>
  <si>
    <t>VIRSorter_contig_1_pilon_gene_497_gene_702-433800-579851-cat_5</t>
  </si>
  <si>
    <t>VIRSorter_contig_168_pilon_gene_57_gene_213-70021-212933-cat_5</t>
  </si>
  <si>
    <t>VIRSorter_contig_65_pilon_gene_60_gene_175-51469-157586-cat_5</t>
  </si>
  <si>
    <t>VIRSorter_contig_38_pilon_gene_225_gene_350-190623-291334-cat_5</t>
  </si>
  <si>
    <t>VIRSorter_contig_108_pilon_gene_253_gene_375-203687-304389-cat_5</t>
  </si>
  <si>
    <t>VIRSorter_contig_716_pilon_gene_135_gene_245-116957-210602-cat_5</t>
  </si>
  <si>
    <t>VIRSorter_contig_487_pilon_gene_124_gene_224-130330-212980-cat_5</t>
  </si>
  <si>
    <t>VIRSorter_contig_548_pilon_gene_164_gene_293-127973-242526-cat_5</t>
  </si>
  <si>
    <t>assigned family</t>
  </si>
  <si>
    <t>clustered with IMG/VR v2.0</t>
  </si>
  <si>
    <t>taxonomy assigned to the contig by CAT</t>
  </si>
  <si>
    <t>phageID</t>
    <phoneticPr fontId="1"/>
  </si>
  <si>
    <t>Sample</t>
    <phoneticPr fontId="1"/>
  </si>
  <si>
    <t>l</t>
  </si>
  <si>
    <t>gene_736-gene_835:24.51000279726690;gene_727-gene_817:26.56858790694199</t>
  </si>
  <si>
    <t>gene_736-gene_835:24.51000279726690</t>
  </si>
  <si>
    <t>Bacteria (superkingdom): 0.99</t>
  </si>
  <si>
    <t>gene_122-gene_134:5.64188361124014</t>
  </si>
  <si>
    <t>Bacteria (superkingdom): 1.00</t>
  </si>
  <si>
    <t>gene_529-gene_612:24.39696425148816</t>
  </si>
  <si>
    <t>gene_529-gene_597:4.41422021548512</t>
  </si>
  <si>
    <t>Terrabacteria group (no rank): 0.51</t>
  </si>
  <si>
    <t>gene_141-gene_240:22.95526063549883;gene_112-gene_211:15.64880535293577;gene_149-gene_240:23.30290266820174</t>
  </si>
  <si>
    <t>gene_141-gene_240:22.95526063549883</t>
  </si>
  <si>
    <t>gene_46-gene_145:2.03938853361653;gene_1-gene_70:20.95672327776320</t>
  </si>
  <si>
    <t>gene_1-gene_70:3.28148136425809</t>
  </si>
  <si>
    <t>gene_46-gene_145:2.03938853361653</t>
  </si>
  <si>
    <t>gene_29-gene_128:2.03869393032231;gene_6-gene_48:11.36245973139707</t>
  </si>
  <si>
    <t>gene_1-gene_48:2.75843503164138</t>
  </si>
  <si>
    <t>gene_29-gene_128:2.03869393032231</t>
  </si>
  <si>
    <t>gene_15-gene_108:23.09585748246382</t>
  </si>
  <si>
    <t>gene_27-gene_124:5.94525251786253</t>
  </si>
  <si>
    <t>gene_20-gene_119:5.75075845493869</t>
  </si>
  <si>
    <t>gene_172-gene_271:40.20636690112068;gene_186-gene_285:37.57879743693467;gene_185-gene_284:37.57879743693467;gene_194-gene_293:36.30692991661347;gene_169-gene_268:40.20636690112068;gene_170-gene_269:40.20636690112068;gene_187-gene_286:37.57879743693467;gene_156-gene_255:42.95404859980919;gene_167-gene_266:40.20636690112068;gene_171-gene_270:40.20636690112068;gene_168-gene_267:40.20636690112068;gene_195-gene_294:36.30692991661347;gene_150-gene_247:43.01140875446939</t>
  </si>
  <si>
    <t>gene_156-gene_255:42.95404859980919;gene_260-gene_297:3.12305060981443</t>
  </si>
  <si>
    <t>gene_156-gene_255:42.95404859980919</t>
  </si>
  <si>
    <t>Bacteria (superkingdom): 0.92</t>
  </si>
  <si>
    <t>gene_180-gene_279:40.81288249527559;gene_182-gene_281:40.81288249527559;gene_165-gene_264:45.01319778325472;gene_183-gene_282:40.81288249527559;gene_210-gene_309:33.19352387290562;gene_164-gene_263:45.01319778325472;gene_160-gene_259:45.01319778325472;gene_181-gene_280:40.81288249527559;gene_162-gene_261:45.01319778325472;gene_163-gene_262:45.01319778325472;gene_166-gene_265:45.01319778325472;gene_209-gene_308:33.19352387290562;gene_161-gene_260:45.01319778325472;gene_151-gene_249:47.28428565620791</t>
  </si>
  <si>
    <t>gene_166-gene_265:45.01319778325472;gene_268-gene_321:5.36810325014604</t>
  </si>
  <si>
    <t>gene_166-gene_265:45.01319778325472</t>
  </si>
  <si>
    <t>VIRSorter_contig_711_pilon-cat_1;3300008413_____Ga0115229_100261;3300008382_____Ga0114861_1000290;3300008140_____Ga0114165_1002357;7000000194_____SRS022077_Baylor_scaffold_9475;7000000354_____SRS015985_WUGC_scaffold_4334;3300006301_____Ga0099617_100602;7000000568_____SRS051930_LANL_scaffold_32983;3300008405_____Ga0115221_1002303;3300006294_____Ga0099625_101034;VIRSorter_contig_3_pilon_gene_151_gene_321-134167-262903-cat_5;7000000720_____SRS045197_WUGC_scaffold_78094;VIRSorter_contig_3_pilon_gene_151_gene_317-134167-260067-cat_5;VIRSorter_contig_259_pilon_gene_138_gene_238-120043-196251-cat_5;VIRSorter_contig_259_pilon_gene_119_gene_220-104798-185420-cat_5;VIRSorter_contig_259_pilon_gene_150_gene_297-128995-248204-cat_5</t>
  </si>
  <si>
    <t>gene_180-gene_271:32.70681547796960</t>
  </si>
  <si>
    <t>gene_180-gene_264:11.84723069158236</t>
  </si>
  <si>
    <t>gene_160-gene_259:4.59525119509451</t>
  </si>
  <si>
    <t>Bacteria (superkingdom): 0.91</t>
  </si>
  <si>
    <t>gene_191-gene_290:37.73127992279700;gene_193-gene_292:37.73127992279700;gene_204-gene_303:36.45941240247580;gene_196-gene_295:37.73127992279700;gene_195-gene_294:37.73127992279700;gene_189-gene_288:37.73127992279700;gene_194-gene_293:37.73127992279700;gene_190-gene_289:37.73127992279700;gene_192-gene_291:37.73127992279700;gene_197-gene_296:37.73127992279700;gene_183-gene_281:38.36832774549901</t>
  </si>
  <si>
    <t>gene_197-gene_296:37.73127992279700</t>
  </si>
  <si>
    <t>VIRSorter_contig_274_pilon_gene_81_gene_186-68600-136513-cat_5;VIRSorter_contig_31_pilon_gene_183_gene_303-153276-242063-cat_5;VIRSorter_contig_31_pilon_gene_180_gene_289-150899-232370-cat_5;VIRSorter_contig_31_pilon_gene_160_gene_271-137742-214325-cat_5</t>
  </si>
  <si>
    <t>gene_1546-gene_1619:23.72956323981007</t>
  </si>
  <si>
    <t>gene_1554-gene_1619:5.11175513366124</t>
  </si>
  <si>
    <t>gene_844-gene_943:12.75451034052666;gene_845-gene_944:12.75451034052666;gene_873-gene_956:20.14195320579800</t>
  </si>
  <si>
    <t>gene_845-gene_944:12.75451034052666</t>
  </si>
  <si>
    <t>gene_130-gene_229:15.90819442423391;gene_129-gene_228:15.90819442423391;gene_173-gene_229:22.51376630795165</t>
  </si>
  <si>
    <t>gene_130-gene_229:15.90819442423391</t>
  </si>
  <si>
    <t>Bacteria (superkingdom): 0.98</t>
  </si>
  <si>
    <t>gene_571-gene_670:38.99107335305877;gene_579-gene_678:37.70571946557212;gene_508-gene_607:25.02955194777471;gene_499-gene_598:26.07966525020817;gene_580-gene_679:37.70571946557212;gene_583-gene_682:37.70571946557212;gene_581-gene_680:37.70571946557212;gene_547-gene_646:25.02955194777471;gene_507-gene_606:25.02955194777471;gene_548-gene_647:25.02955194777471;gene_500-gene_599:26.07966525020817;gene_497-gene_596:26.07966525020817;gene_572-gene_671:38.99107335305877;gene_498-gene_597:26.07966525020817;gene_582-gene_681:37.70571946557212;gene_546-gene_645:25.02955194777471;gene_533-gene_632:17.29562402609676;gene_584-gene_683:37.70571946557212;gene_625-gene_702:42.91830498161062</t>
  </si>
  <si>
    <t>gene_572-gene_671:38.99107335305877;gene_497-gene_522:2.07589707990213</t>
  </si>
  <si>
    <t>gene_572-gene_671:38.99107335305877</t>
  </si>
  <si>
    <t>3300008405_____Ga0115221_1002303;VIRSorter_contig_1_pilon_gene_497_gene_702-433800-579851-cat_5;7000000136_____SRS013506_Baylor_scaffold_4889;3300014105_____Ga0134338_100073;3300008680_____Ga0111555_1005171;VIRSorter_contig_211_pilon_gene_168_gene_370-155105-309785-cat_5</t>
  </si>
  <si>
    <t>Bacteria (superkingdom): 0.97</t>
  </si>
  <si>
    <t>gene_275-gene_374:21.20979694418773;gene_253-gene_352:15.73328021393302;gene_273-gene_372:21.20979694418773;gene_274-gene_373:21.20979694418773;gene_276-gene_375:21.20979694418773;gene_319-gene_375:22.63622442529508</t>
  </si>
  <si>
    <t>gene_276-gene_375:21.20979694418773</t>
  </si>
  <si>
    <t>Terrabacteria group (no rank): 0.50</t>
  </si>
  <si>
    <t>gene_114-gene_213:4.77109804790479;gene_113-gene_212:4.77109804790479;gene_111-gene_210:4.77109804790479;gene_74-gene_173:26.28387166822748;gene_112-gene_211:4.77109804790479;gene_57-gene_126:29.44549936779885</t>
  </si>
  <si>
    <t>gene_74-gene_173:26.28387166822748</t>
  </si>
  <si>
    <t>gene_225-gene_324:26.51012248015599;gene_182-gene_281:24.42895235205060;gene_199-gene_298:24.42895235205060;gene_271-gene_370:38.13617669551994;gene_184-gene_283:24.42895235205060;gene_188-gene_287:24.42895235205060;gene_196-gene_295:24.42895235205060;gene_185-gene_284:24.42895235205060;gene_213-gene_312:24.42895235205060;gene_197-gene_296:24.42895235205060;gene_198-gene_297:24.42895235205060;gene_222-gene_321:26.51012248015599;gene_234-gene_333:28.66867311230759;gene_187-gene_286:24.42895235205060;gene_214-gene_313:24.42895235205060;gene_179-gene_278:24.42895235205060;gene_200-gene_299:24.42895235205060;gene_180-gene_279:24.42895235205060;gene_181-gene_280:24.42895235205060;gene_215-gene_314:24.42895235205060;gene_178-gene_277:24.42895235205060;gene_183-gene_282:24.42895235205060;gene_223-gene_322:26.51012248015599;gene_233-gene_332:28.66867311230759;gene_186-gene_285:24.42895235205060;gene_172-gene_254:29.86722371312746</t>
  </si>
  <si>
    <t>gene_271-gene_370:38.13617669551994;gene_168-gene_219:5.35772149072919</t>
  </si>
  <si>
    <t>gene_271-gene_370:38.13617669551994</t>
  </si>
  <si>
    <t>Bacteria (superkingdom): 0.93</t>
  </si>
  <si>
    <t>VIRSorter_contig_2233_pilon-cat_1;3300007937_____Ga0114168_100045;3300008068_____Ga0114849_100316;7000000009_____SRS018300_Baylor_scaffold_50519;3300006321_____Ga0099624_104086;VIRSorter_contig_531_pilon_gene_55_gene_116-40224-74296-cat_4;3300008128_____Ga0114847_100898;7000000125_____SRS015941_WUGC_scaffold_21568;7000000420_____SRS024347_LANL_scaffold_1293</t>
  </si>
  <si>
    <t>Podoviridae,Siphoviridae,Podoviridae,</t>
  </si>
  <si>
    <t>root (no rank): 1.00</t>
  </si>
  <si>
    <t>gene_251-gene_350:16.88525916438547;gene_225-gene_324:26.55549203457483;gene_231-gene_327:26.72923465353485</t>
  </si>
  <si>
    <t>gene_225-gene_324:26.55549203457483</t>
  </si>
  <si>
    <t>gene_125-gene_224:17.11713221561372;gene_124-gene_223:17.11713221561372</t>
  </si>
  <si>
    <t>gene_125-gene_224:17.11713221561372</t>
  </si>
  <si>
    <t>Streptococcus (genus): 0.68</t>
  </si>
  <si>
    <t>gene_62-gene_161:26.99547148128993;gene_63-gene_162:26.99547148128993;gene_74-gene_173:31.39253291745693;gene_60-gene_159:26.99547148128993;gene_76-gene_175:31.39253291745693;gene_61-gene_160:26.99547148128993;gene_73-gene_172:31.39253291745693</t>
  </si>
  <si>
    <t>gene_76-gene_175:31.39253291745693</t>
  </si>
  <si>
    <t>gene_144-gene_243:12.89015499891947;gene_135-gene_234:14.50699968264560;gene_143-gene_242:12.89015499891947;gene_202-gene_245:15.00185993186635</t>
  </si>
  <si>
    <t>gene_135-gene_234:14.50699968264560</t>
  </si>
  <si>
    <t>gene_115-gene_214:22.56819481796590;gene_127-gene_226:18.77501542329705;gene_188-gene_287:5.75408485977370;gene_114-gene_213:22.56819481796590;gene_116-gene_215:22.56819481796590;gene_103-gene_156:31.60054525432226</t>
  </si>
  <si>
    <t>gene_116-gene_215:22.56819481796590</t>
  </si>
  <si>
    <t>gene_87-gene_134:5.89510134030040</t>
  </si>
  <si>
    <t>Terrabacteria group (no rank): 0.52</t>
  </si>
  <si>
    <t>VIRSorter_contig_3755_pilon-cat_2</t>
    <phoneticPr fontId="1"/>
  </si>
  <si>
    <t>gene_9-gene_68:3.31453520250796</t>
  </si>
  <si>
    <t>gene_176-gene_275:3.65196154481066;gene_177-gene_276:3.65196154481066;gene_263-gene_293:5.55256439287079;gene_164-gene_190:12.07958256318037</t>
  </si>
  <si>
    <t>gene_177-gene_276:3.65196154481066</t>
  </si>
  <si>
    <t>gene_81-gene_180:31.69839800609624;gene_83-gene_182:31.69839800609624;gene_83-gene_143:37.67446208848047</t>
  </si>
  <si>
    <t>gene_83-gene_182:31.69839800609624</t>
  </si>
  <si>
    <t>beta-lactamase</t>
    <phoneticPr fontId="1"/>
  </si>
  <si>
    <t>3 beta-lactamases</t>
    <phoneticPr fontId="1"/>
  </si>
  <si>
    <t xml:space="preserve">methicillin resistance protein; 
2 beta-lactamases; </t>
    <phoneticPr fontId="1"/>
  </si>
  <si>
    <t>beta-lactamase; 
glyoxalase/bleomycin resistance protein/dioxygenase; 
2 phage resistance proteins; 
acid resistance protein</t>
    <phoneticPr fontId="1"/>
  </si>
  <si>
    <t>VIRSorter_contig_2202_pilon-cat_2</t>
    <phoneticPr fontId="1"/>
  </si>
  <si>
    <t>beta-lactamase;
3 phage resistance proteins:
glyoxalase/bleomycin resistance protein/dioxygenase;
acid resistance protein</t>
    <phoneticPr fontId="1"/>
  </si>
  <si>
    <t>CDS related to resistance</t>
    <phoneticPr fontId="1"/>
  </si>
  <si>
    <t>2 beta-lactamases</t>
    <phoneticPr fontId="1"/>
  </si>
  <si>
    <t xml:space="preserve">2 beta-lactamases; 
methicillin resistance protein </t>
    <phoneticPr fontId="1"/>
  </si>
  <si>
    <t xml:space="preserve">beta-lactamase; 
methicillin resistance protein </t>
    <phoneticPr fontId="1"/>
  </si>
  <si>
    <t>2 beta-lactamases;
glyoxalase/bleomycin resistance protein/dioxygenase</t>
    <phoneticPr fontId="1"/>
  </si>
  <si>
    <t>beta-lactamase;
2 glyoxalase/bleomycin resistance protein/dioxygenases;
acid resistance protein</t>
    <phoneticPr fontId="1"/>
  </si>
  <si>
    <t>daunorubicin/doxorubicin resistance ATP-binding protein DrrA;
small multidrug resistance protein</t>
    <phoneticPr fontId="1"/>
  </si>
  <si>
    <t>VIRSorter_contig_2583_pilon-cat_2</t>
    <phoneticPr fontId="1"/>
  </si>
  <si>
    <t>VIRSorter_contig_1340_pilon_gene_112_gene_240-90066-203884-cat_5</t>
    <phoneticPr fontId="1"/>
  </si>
  <si>
    <t>VIRSorter_contig_2233_pilon-cat_1</t>
    <phoneticPr fontId="1"/>
  </si>
  <si>
    <t>VIRSorter_contig_128_pilon_gene_87_gene_134-68261-110818-cat_5</t>
    <phoneticPr fontId="1"/>
  </si>
  <si>
    <t>VIRSorter_contig_519_pilon_gene_81_gene_182-61041-123987-cat_5</t>
    <phoneticPr fontId="1"/>
  </si>
  <si>
    <t>VIRSorter_contig_1530_pilon_gene_1_gene_145-0-131389-cat_5</t>
    <phoneticPr fontId="1"/>
  </si>
  <si>
    <t>length</t>
    <phoneticPr fontId="1"/>
  </si>
  <si>
    <t>category (VirSorter)</t>
    <phoneticPr fontId="1"/>
  </si>
  <si>
    <t>predicted type</t>
    <phoneticPr fontId="1"/>
  </si>
  <si>
    <t>prophage</t>
    <phoneticPr fontId="1"/>
  </si>
  <si>
    <t>phage</t>
    <phoneticPr fontId="1"/>
  </si>
  <si>
    <t xml:space="preserve">Num. mapped reads 
on this contig </t>
    <phoneticPr fontId="1"/>
  </si>
  <si>
    <t>%mapped reads 
on this contig</t>
    <phoneticPr fontId="1"/>
  </si>
  <si>
    <t>Estimated read counts (FastViromeExplorer)</t>
    <phoneticPr fontId="1"/>
  </si>
  <si>
    <r>
      <t xml:space="preserve">Supplementary Data 5.  </t>
    </r>
    <r>
      <rPr>
        <b/>
        <i/>
        <sz val="11"/>
        <color theme="1"/>
        <rFont val="游ゴシック"/>
        <family val="3"/>
        <charset val="128"/>
        <scheme val="minor"/>
      </rPr>
      <t xml:space="preserve">Streptococcus </t>
    </r>
    <r>
      <rPr>
        <b/>
        <sz val="11"/>
        <color theme="1"/>
        <rFont val="游ゴシック"/>
        <family val="3"/>
        <charset val="128"/>
        <scheme val="minor"/>
      </rPr>
      <t>phages/prophages group found across the 4 samples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</si>
</sst>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177" fontId="0" fillId="0" borderId="2" xfId="0" applyNumberFormat="1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>
      <alignment vertical="center"/>
    </xf>
    <xf numFmtId="10" fontId="0" fillId="0" borderId="0" xfId="0" applyNumberFormat="1" applyBorder="1">
      <alignment vertical="center"/>
    </xf>
    <xf numFmtId="10" fontId="0" fillId="0" borderId="0" xfId="0" applyNumberFormat="1">
      <alignment vertical="center"/>
    </xf>
    <xf numFmtId="10" fontId="0" fillId="0" borderId="2" xfId="0" applyNumberFormat="1" applyBorder="1">
      <alignment vertical="center"/>
    </xf>
    <xf numFmtId="0" fontId="0" fillId="0" borderId="2" xfId="0" applyFill="1" applyBorder="1">
      <alignment vertical="center"/>
    </xf>
    <xf numFmtId="0" fontId="0" fillId="0" borderId="1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A7D8-F40A-4F2B-A424-A7A7AE16522B}">
  <sheetPr codeName="Sheet1"/>
  <dimension ref="A1:U31"/>
  <sheetViews>
    <sheetView tabSelected="1" view="pageBreakPreview" zoomScale="6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V2" sqref="V2"/>
    </sheetView>
  </sheetViews>
  <sheetFormatPr defaultRowHeight="18.75" x14ac:dyDescent="0.4"/>
  <cols>
    <col min="2" max="2" width="73" customWidth="1"/>
    <col min="4" max="4" width="7.25" customWidth="1"/>
    <col min="16" max="16" width="13.25" customWidth="1"/>
    <col min="17" max="17" width="13.5" customWidth="1"/>
    <col min="18" max="18" width="34.125" customWidth="1"/>
    <col min="19" max="19" width="19" customWidth="1"/>
    <col min="20" max="20" width="16.875" customWidth="1"/>
  </cols>
  <sheetData>
    <row r="1" spans="1:20" x14ac:dyDescent="0.4">
      <c r="A1" s="2" t="s">
        <v>138</v>
      </c>
    </row>
    <row r="2" spans="1:20" x14ac:dyDescent="0.4">
      <c r="Q2" s="3"/>
      <c r="R2" s="3"/>
    </row>
    <row r="3" spans="1:20" ht="37.5" x14ac:dyDescent="0.4">
      <c r="A3" s="1" t="s">
        <v>32</v>
      </c>
      <c r="B3" s="1" t="s">
        <v>31</v>
      </c>
      <c r="C3" s="1" t="s">
        <v>130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7</v>
      </c>
      <c r="L3" s="1" t="s">
        <v>131</v>
      </c>
      <c r="M3" s="1" t="s">
        <v>132</v>
      </c>
      <c r="N3" s="1" t="s">
        <v>29</v>
      </c>
      <c r="O3" s="1" t="s">
        <v>28</v>
      </c>
      <c r="P3" s="1" t="s">
        <v>30</v>
      </c>
      <c r="Q3" s="4" t="s">
        <v>137</v>
      </c>
      <c r="R3" s="1" t="s">
        <v>117</v>
      </c>
      <c r="S3" s="19" t="s">
        <v>135</v>
      </c>
      <c r="T3" s="19" t="s">
        <v>136</v>
      </c>
    </row>
    <row r="4" spans="1:20" x14ac:dyDescent="0.4">
      <c r="A4">
        <v>1</v>
      </c>
      <c r="B4" t="s">
        <v>12</v>
      </c>
      <c r="C4">
        <v>81626</v>
      </c>
      <c r="D4" t="s">
        <v>33</v>
      </c>
      <c r="F4" t="s">
        <v>34</v>
      </c>
      <c r="H4" t="s">
        <v>35</v>
      </c>
      <c r="I4" t="s">
        <v>35</v>
      </c>
      <c r="J4" t="s">
        <v>35</v>
      </c>
      <c r="K4" t="s">
        <v>35</v>
      </c>
      <c r="L4">
        <v>5</v>
      </c>
      <c r="M4" s="14" t="s">
        <v>133</v>
      </c>
      <c r="P4" t="s">
        <v>36</v>
      </c>
      <c r="Q4" s="6">
        <v>70884.100000000006</v>
      </c>
      <c r="R4" s="7" t="s">
        <v>111</v>
      </c>
      <c r="S4">
        <v>1346730</v>
      </c>
      <c r="T4" s="16">
        <f t="shared" ref="T4:T17" si="0">S4/371034266</f>
        <v>3.6296647598580557E-3</v>
      </c>
    </row>
    <row r="5" spans="1:20" x14ac:dyDescent="0.4">
      <c r="A5" s="10">
        <v>1</v>
      </c>
      <c r="B5" s="10" t="s">
        <v>17</v>
      </c>
      <c r="C5" s="10">
        <v>17273</v>
      </c>
      <c r="D5" s="10" t="s">
        <v>33</v>
      </c>
      <c r="E5" s="10"/>
      <c r="F5" s="10" t="s">
        <v>37</v>
      </c>
      <c r="G5" s="10"/>
      <c r="H5" s="10"/>
      <c r="I5" s="10"/>
      <c r="J5" s="10"/>
      <c r="K5" s="10"/>
      <c r="L5" s="10">
        <v>5</v>
      </c>
      <c r="M5" s="14" t="s">
        <v>133</v>
      </c>
      <c r="N5" s="10"/>
      <c r="O5" s="10"/>
      <c r="P5" s="10" t="s">
        <v>38</v>
      </c>
      <c r="Q5" s="12">
        <v>60934.3</v>
      </c>
      <c r="R5" s="13"/>
      <c r="S5" s="10">
        <v>246049</v>
      </c>
      <c r="T5" s="15">
        <f t="shared" si="0"/>
        <v>6.6314360302236885E-4</v>
      </c>
    </row>
    <row r="6" spans="1:20" ht="37.5" x14ac:dyDescent="0.4">
      <c r="A6">
        <v>1</v>
      </c>
      <c r="B6" t="s">
        <v>15</v>
      </c>
      <c r="C6">
        <v>73031</v>
      </c>
      <c r="D6" t="s">
        <v>33</v>
      </c>
      <c r="F6" t="s">
        <v>39</v>
      </c>
      <c r="H6" t="s">
        <v>40</v>
      </c>
      <c r="L6">
        <v>5</v>
      </c>
      <c r="M6" s="14" t="s">
        <v>133</v>
      </c>
      <c r="P6" t="s">
        <v>41</v>
      </c>
      <c r="Q6" s="6">
        <v>108975</v>
      </c>
      <c r="R6" s="7" t="s">
        <v>113</v>
      </c>
      <c r="S6">
        <v>2690272</v>
      </c>
      <c r="T6" s="16">
        <f t="shared" si="0"/>
        <v>7.2507373213879928E-3</v>
      </c>
    </row>
    <row r="7" spans="1:20" x14ac:dyDescent="0.4">
      <c r="A7" s="10">
        <v>1</v>
      </c>
      <c r="B7" s="10" t="s">
        <v>125</v>
      </c>
      <c r="C7" s="10">
        <v>113818</v>
      </c>
      <c r="D7" s="10" t="s">
        <v>33</v>
      </c>
      <c r="E7" s="10"/>
      <c r="F7" s="10" t="s">
        <v>42</v>
      </c>
      <c r="G7" s="10"/>
      <c r="H7" s="10" t="s">
        <v>43</v>
      </c>
      <c r="I7" s="10" t="s">
        <v>43</v>
      </c>
      <c r="J7" s="10" t="s">
        <v>43</v>
      </c>
      <c r="K7" s="10" t="s">
        <v>43</v>
      </c>
      <c r="L7" s="10">
        <v>5</v>
      </c>
      <c r="M7" s="14" t="s">
        <v>133</v>
      </c>
      <c r="N7" s="10"/>
      <c r="O7" s="10"/>
      <c r="P7" s="10" t="s">
        <v>36</v>
      </c>
      <c r="Q7" s="12">
        <v>89654.8</v>
      </c>
      <c r="R7" s="13" t="s">
        <v>112</v>
      </c>
      <c r="S7" s="10">
        <v>772226</v>
      </c>
      <c r="T7" s="15">
        <f t="shared" si="0"/>
        <v>2.0812794686731169E-3</v>
      </c>
    </row>
    <row r="8" spans="1:20" ht="93.75" x14ac:dyDescent="0.4">
      <c r="A8" s="10">
        <v>1</v>
      </c>
      <c r="B8" s="10" t="s">
        <v>129</v>
      </c>
      <c r="C8" s="10">
        <v>131389</v>
      </c>
      <c r="D8" s="10" t="s">
        <v>33</v>
      </c>
      <c r="E8" s="10"/>
      <c r="F8" s="10" t="s">
        <v>44</v>
      </c>
      <c r="G8" s="10"/>
      <c r="H8" s="10" t="s">
        <v>45</v>
      </c>
      <c r="I8" s="10" t="s">
        <v>46</v>
      </c>
      <c r="J8" s="10" t="s">
        <v>46</v>
      </c>
      <c r="K8" s="10" t="s">
        <v>46</v>
      </c>
      <c r="L8" s="10">
        <v>5</v>
      </c>
      <c r="M8" s="14" t="s">
        <v>133</v>
      </c>
      <c r="N8" s="10"/>
      <c r="O8" s="10"/>
      <c r="P8" s="10" t="s">
        <v>36</v>
      </c>
      <c r="Q8" s="12">
        <v>280409</v>
      </c>
      <c r="R8" s="13" t="s">
        <v>114</v>
      </c>
      <c r="S8" s="10">
        <v>289394</v>
      </c>
      <c r="T8" s="15">
        <f t="shared" si="0"/>
        <v>7.7996569729222795E-4</v>
      </c>
    </row>
    <row r="9" spans="1:20" ht="93.75" x14ac:dyDescent="0.4">
      <c r="A9" s="10">
        <v>1</v>
      </c>
      <c r="B9" s="10" t="s">
        <v>115</v>
      </c>
      <c r="C9" s="10">
        <v>138793</v>
      </c>
      <c r="D9" s="10" t="s">
        <v>33</v>
      </c>
      <c r="E9" s="10"/>
      <c r="F9" s="10" t="s">
        <v>47</v>
      </c>
      <c r="G9" s="10"/>
      <c r="H9" s="10" t="s">
        <v>48</v>
      </c>
      <c r="I9" s="10" t="s">
        <v>49</v>
      </c>
      <c r="J9" s="10" t="s">
        <v>49</v>
      </c>
      <c r="K9" s="10" t="s">
        <v>49</v>
      </c>
      <c r="L9" s="10">
        <v>2</v>
      </c>
      <c r="M9" s="14" t="s">
        <v>134</v>
      </c>
      <c r="N9" s="10"/>
      <c r="O9" s="10"/>
      <c r="P9" s="10" t="s">
        <v>38</v>
      </c>
      <c r="Q9" s="12">
        <v>251142</v>
      </c>
      <c r="R9" s="13" t="s">
        <v>116</v>
      </c>
      <c r="S9" s="10">
        <v>141568</v>
      </c>
      <c r="T9" s="15">
        <f t="shared" si="0"/>
        <v>3.815496652807803E-4</v>
      </c>
    </row>
    <row r="10" spans="1:20" x14ac:dyDescent="0.4">
      <c r="A10" s="10">
        <v>1</v>
      </c>
      <c r="B10" s="10" t="s">
        <v>124</v>
      </c>
      <c r="C10" s="10">
        <v>117549</v>
      </c>
      <c r="D10" s="10" t="s">
        <v>33</v>
      </c>
      <c r="E10" s="10"/>
      <c r="F10" s="10" t="s">
        <v>50</v>
      </c>
      <c r="G10" s="10"/>
      <c r="H10" s="10" t="s">
        <v>51</v>
      </c>
      <c r="I10" s="10" t="s">
        <v>52</v>
      </c>
      <c r="J10" s="10" t="s">
        <v>52</v>
      </c>
      <c r="K10" s="10" t="s">
        <v>52</v>
      </c>
      <c r="L10" s="10">
        <v>2</v>
      </c>
      <c r="M10" s="14" t="s">
        <v>134</v>
      </c>
      <c r="N10" s="10"/>
      <c r="O10" s="10"/>
      <c r="P10" s="10" t="s">
        <v>36</v>
      </c>
      <c r="Q10" s="12">
        <v>166984</v>
      </c>
      <c r="R10" s="13" t="s">
        <v>118</v>
      </c>
      <c r="S10" s="10">
        <v>84695</v>
      </c>
      <c r="T10" s="15">
        <f t="shared" si="0"/>
        <v>2.2826732666249213E-4</v>
      </c>
    </row>
    <row r="11" spans="1:20" x14ac:dyDescent="0.4">
      <c r="A11" s="10">
        <v>1</v>
      </c>
      <c r="B11" s="10" t="s">
        <v>9</v>
      </c>
      <c r="C11" s="10">
        <v>119209</v>
      </c>
      <c r="D11" s="10" t="s">
        <v>33</v>
      </c>
      <c r="E11" s="10">
        <v>4</v>
      </c>
      <c r="F11" s="10" t="s">
        <v>53</v>
      </c>
      <c r="G11" s="10"/>
      <c r="H11" s="10" t="s">
        <v>54</v>
      </c>
      <c r="I11" s="10" t="s">
        <v>55</v>
      </c>
      <c r="J11" s="10" t="s">
        <v>55</v>
      </c>
      <c r="K11" s="10" t="s">
        <v>55</v>
      </c>
      <c r="L11" s="10">
        <v>5</v>
      </c>
      <c r="M11" s="14" t="s">
        <v>133</v>
      </c>
      <c r="N11" s="10"/>
      <c r="O11" s="10"/>
      <c r="P11" s="11" t="s">
        <v>56</v>
      </c>
      <c r="Q11" s="12">
        <v>139145</v>
      </c>
      <c r="R11" s="13" t="s">
        <v>111</v>
      </c>
      <c r="S11" s="10">
        <v>948344</v>
      </c>
      <c r="T11" s="15">
        <f t="shared" si="0"/>
        <v>2.5559472180933284E-3</v>
      </c>
    </row>
    <row r="12" spans="1:20" ht="37.5" x14ac:dyDescent="0.4">
      <c r="A12">
        <v>1</v>
      </c>
      <c r="B12" t="s">
        <v>8</v>
      </c>
      <c r="C12">
        <v>128736</v>
      </c>
      <c r="D12" t="s">
        <v>33</v>
      </c>
      <c r="E12">
        <v>7</v>
      </c>
      <c r="F12" t="s">
        <v>57</v>
      </c>
      <c r="H12" t="s">
        <v>58</v>
      </c>
      <c r="I12" t="s">
        <v>59</v>
      </c>
      <c r="J12" t="s">
        <v>59</v>
      </c>
      <c r="K12" t="s">
        <v>59</v>
      </c>
      <c r="L12">
        <v>5</v>
      </c>
      <c r="M12" s="14" t="s">
        <v>133</v>
      </c>
      <c r="N12" t="s">
        <v>60</v>
      </c>
      <c r="P12" s="5" t="s">
        <v>56</v>
      </c>
      <c r="Q12" s="6">
        <v>197017</v>
      </c>
      <c r="R12" s="7" t="s">
        <v>119</v>
      </c>
      <c r="S12">
        <v>1813364</v>
      </c>
      <c r="T12" s="16">
        <f t="shared" si="0"/>
        <v>4.8873221860322733E-3</v>
      </c>
    </row>
    <row r="13" spans="1:20" x14ac:dyDescent="0.4">
      <c r="A13" s="10">
        <v>1</v>
      </c>
      <c r="B13" s="10" t="s">
        <v>14</v>
      </c>
      <c r="C13" s="10">
        <v>76583</v>
      </c>
      <c r="D13" s="10" t="s">
        <v>33</v>
      </c>
      <c r="E13" s="10">
        <v>7</v>
      </c>
      <c r="F13" s="10" t="s">
        <v>61</v>
      </c>
      <c r="G13" s="10"/>
      <c r="H13" s="10" t="s">
        <v>62</v>
      </c>
      <c r="I13" s="10" t="s">
        <v>63</v>
      </c>
      <c r="J13" s="10" t="s">
        <v>63</v>
      </c>
      <c r="K13" s="10" t="s">
        <v>63</v>
      </c>
      <c r="L13" s="10">
        <v>5</v>
      </c>
      <c r="M13" s="14" t="s">
        <v>133</v>
      </c>
      <c r="N13" s="10"/>
      <c r="O13" s="10"/>
      <c r="P13" s="11" t="s">
        <v>64</v>
      </c>
      <c r="Q13" s="12">
        <v>106623</v>
      </c>
      <c r="R13" s="13" t="s">
        <v>111</v>
      </c>
      <c r="S13" s="10">
        <v>947994</v>
      </c>
      <c r="T13" s="15">
        <f t="shared" si="0"/>
        <v>2.5550039089920606E-3</v>
      </c>
    </row>
    <row r="14" spans="1:20" x14ac:dyDescent="0.4">
      <c r="A14" s="10">
        <v>1</v>
      </c>
      <c r="B14" s="10" t="s">
        <v>11</v>
      </c>
      <c r="C14" s="10">
        <v>88787</v>
      </c>
      <c r="D14" s="10" t="s">
        <v>33</v>
      </c>
      <c r="E14" s="10">
        <v>7</v>
      </c>
      <c r="F14" s="10" t="s">
        <v>65</v>
      </c>
      <c r="G14" s="10"/>
      <c r="H14" s="10" t="s">
        <v>66</v>
      </c>
      <c r="I14" s="10" t="s">
        <v>66</v>
      </c>
      <c r="J14" s="10" t="s">
        <v>66</v>
      </c>
      <c r="K14" s="10" t="s">
        <v>66</v>
      </c>
      <c r="L14" s="10">
        <v>5</v>
      </c>
      <c r="M14" s="14" t="s">
        <v>133</v>
      </c>
      <c r="N14" s="10" t="s">
        <v>67</v>
      </c>
      <c r="O14" s="10"/>
      <c r="P14" s="11" t="s">
        <v>64</v>
      </c>
      <c r="Q14" s="12">
        <v>72213</v>
      </c>
      <c r="R14" s="13" t="s">
        <v>111</v>
      </c>
      <c r="S14" s="10">
        <v>947994</v>
      </c>
      <c r="T14" s="15">
        <f t="shared" si="0"/>
        <v>2.5550039089920606E-3</v>
      </c>
    </row>
    <row r="15" spans="1:20" ht="37.5" x14ac:dyDescent="0.4">
      <c r="A15" s="10">
        <v>1</v>
      </c>
      <c r="B15" s="10" t="s">
        <v>16</v>
      </c>
      <c r="C15" s="10">
        <v>68456</v>
      </c>
      <c r="D15" s="10" t="s">
        <v>33</v>
      </c>
      <c r="E15" s="10"/>
      <c r="F15" s="10" t="s">
        <v>68</v>
      </c>
      <c r="G15" s="10"/>
      <c r="H15" s="10" t="s">
        <v>69</v>
      </c>
      <c r="I15" s="10"/>
      <c r="J15" s="10"/>
      <c r="K15" s="10"/>
      <c r="L15" s="10">
        <v>5</v>
      </c>
      <c r="M15" s="14" t="s">
        <v>133</v>
      </c>
      <c r="N15" s="10"/>
      <c r="O15" s="10"/>
      <c r="P15" s="11" t="s">
        <v>41</v>
      </c>
      <c r="Q15" s="12">
        <v>90498.2</v>
      </c>
      <c r="R15" s="13" t="s">
        <v>119</v>
      </c>
      <c r="S15" s="10">
        <v>3668402</v>
      </c>
      <c r="T15" s="15">
        <f t="shared" si="0"/>
        <v>9.8869628391680675E-3</v>
      </c>
    </row>
    <row r="16" spans="1:20" x14ac:dyDescent="0.4">
      <c r="A16" s="10">
        <v>1</v>
      </c>
      <c r="B16" s="10" t="s">
        <v>13</v>
      </c>
      <c r="C16" s="10">
        <v>80976</v>
      </c>
      <c r="D16" s="10" t="s">
        <v>33</v>
      </c>
      <c r="E16" s="10"/>
      <c r="F16" s="10" t="s">
        <v>70</v>
      </c>
      <c r="G16" s="10"/>
      <c r="H16" s="10" t="s">
        <v>71</v>
      </c>
      <c r="I16" s="10" t="s">
        <v>71</v>
      </c>
      <c r="J16" s="10" t="s">
        <v>71</v>
      </c>
      <c r="K16" s="10" t="s">
        <v>71</v>
      </c>
      <c r="L16" s="10">
        <v>5</v>
      </c>
      <c r="M16" s="14" t="s">
        <v>133</v>
      </c>
      <c r="N16" s="10"/>
      <c r="O16" s="10"/>
      <c r="P16" s="11" t="s">
        <v>36</v>
      </c>
      <c r="Q16" s="12">
        <v>132020</v>
      </c>
      <c r="R16" s="13" t="s">
        <v>111</v>
      </c>
      <c r="S16" s="10">
        <v>2522130</v>
      </c>
      <c r="T16" s="15">
        <f t="shared" si="0"/>
        <v>6.7975662388012432E-3</v>
      </c>
    </row>
    <row r="17" spans="1:21" x14ac:dyDescent="0.4">
      <c r="A17" s="10">
        <v>1</v>
      </c>
      <c r="B17" s="10" t="s">
        <v>10</v>
      </c>
      <c r="C17" s="10">
        <v>98162</v>
      </c>
      <c r="D17" s="10" t="s">
        <v>33</v>
      </c>
      <c r="E17" s="10"/>
      <c r="F17" s="10" t="s">
        <v>72</v>
      </c>
      <c r="G17" s="10"/>
      <c r="H17" s="10" t="s">
        <v>73</v>
      </c>
      <c r="I17" s="10" t="s">
        <v>73</v>
      </c>
      <c r="J17" s="10" t="s">
        <v>73</v>
      </c>
      <c r="K17" s="10" t="s">
        <v>73</v>
      </c>
      <c r="L17" s="10">
        <v>5</v>
      </c>
      <c r="M17" s="14" t="s">
        <v>133</v>
      </c>
      <c r="N17" s="10"/>
      <c r="O17" s="10"/>
      <c r="P17" s="11" t="s">
        <v>74</v>
      </c>
      <c r="Q17" s="12">
        <v>61534.8</v>
      </c>
      <c r="R17" s="13" t="s">
        <v>111</v>
      </c>
      <c r="S17" s="10">
        <v>239959</v>
      </c>
      <c r="T17" s="15">
        <f t="shared" si="0"/>
        <v>6.4673002466030991E-4</v>
      </c>
    </row>
    <row r="18" spans="1:21" x14ac:dyDescent="0.4">
      <c r="A18">
        <v>2</v>
      </c>
      <c r="B18" t="s">
        <v>20</v>
      </c>
      <c r="C18">
        <v>146051</v>
      </c>
      <c r="D18" t="s">
        <v>33</v>
      </c>
      <c r="E18">
        <v>7</v>
      </c>
      <c r="F18" t="s">
        <v>75</v>
      </c>
      <c r="H18" t="s">
        <v>76</v>
      </c>
      <c r="I18" t="s">
        <v>77</v>
      </c>
      <c r="J18" t="s">
        <v>77</v>
      </c>
      <c r="K18" t="s">
        <v>77</v>
      </c>
      <c r="L18">
        <v>5</v>
      </c>
      <c r="M18" s="14" t="s">
        <v>133</v>
      </c>
      <c r="N18" t="s">
        <v>78</v>
      </c>
      <c r="P18" t="s">
        <v>79</v>
      </c>
      <c r="Q18" s="6">
        <v>131707</v>
      </c>
      <c r="R18" s="7" t="s">
        <v>112</v>
      </c>
      <c r="S18">
        <v>1452157</v>
      </c>
      <c r="T18" s="16">
        <f t="shared" ref="T18:T27" si="1">S18/247039770</f>
        <v>5.8782316709572718E-3</v>
      </c>
    </row>
    <row r="19" spans="1:21" ht="37.5" x14ac:dyDescent="0.4">
      <c r="A19" s="10">
        <v>2</v>
      </c>
      <c r="B19" s="10" t="s">
        <v>24</v>
      </c>
      <c r="C19" s="10">
        <v>100702</v>
      </c>
      <c r="D19" s="10" t="s">
        <v>33</v>
      </c>
      <c r="E19" s="10"/>
      <c r="F19" s="10" t="s">
        <v>80</v>
      </c>
      <c r="G19" s="10"/>
      <c r="H19" s="10" t="s">
        <v>81</v>
      </c>
      <c r="I19" s="10" t="s">
        <v>81</v>
      </c>
      <c r="J19" s="10" t="s">
        <v>81</v>
      </c>
      <c r="K19" s="10" t="s">
        <v>81</v>
      </c>
      <c r="L19" s="10">
        <v>5</v>
      </c>
      <c r="M19" s="14" t="s">
        <v>133</v>
      </c>
      <c r="N19" s="10"/>
      <c r="O19" s="10"/>
      <c r="P19" s="10" t="s">
        <v>82</v>
      </c>
      <c r="Q19" s="12">
        <v>109583</v>
      </c>
      <c r="R19" s="13" t="s">
        <v>120</v>
      </c>
      <c r="S19" s="10">
        <v>928747</v>
      </c>
      <c r="T19" s="15">
        <f t="shared" si="1"/>
        <v>3.7595039859371631E-3</v>
      </c>
    </row>
    <row r="20" spans="1:21" ht="56.25" x14ac:dyDescent="0.4">
      <c r="A20">
        <v>2</v>
      </c>
      <c r="B20" t="s">
        <v>21</v>
      </c>
      <c r="C20">
        <v>142912</v>
      </c>
      <c r="D20" t="s">
        <v>33</v>
      </c>
      <c r="F20" t="s">
        <v>83</v>
      </c>
      <c r="H20" t="s">
        <v>84</v>
      </c>
      <c r="I20" t="s">
        <v>84</v>
      </c>
      <c r="J20" t="s">
        <v>84</v>
      </c>
      <c r="K20" t="s">
        <v>84</v>
      </c>
      <c r="L20">
        <v>5</v>
      </c>
      <c r="M20" s="14" t="s">
        <v>133</v>
      </c>
      <c r="P20" t="s">
        <v>38</v>
      </c>
      <c r="Q20" s="6">
        <v>254176</v>
      </c>
      <c r="R20" s="7" t="s">
        <v>121</v>
      </c>
      <c r="S20">
        <v>1622627</v>
      </c>
      <c r="T20" s="16">
        <f t="shared" si="1"/>
        <v>6.5682825077112081E-3</v>
      </c>
    </row>
    <row r="21" spans="1:21" x14ac:dyDescent="0.4">
      <c r="A21" s="10">
        <v>2</v>
      </c>
      <c r="B21" s="10" t="s">
        <v>18</v>
      </c>
      <c r="C21" s="10">
        <v>154680</v>
      </c>
      <c r="D21" s="10" t="s">
        <v>33</v>
      </c>
      <c r="E21" s="10">
        <v>6</v>
      </c>
      <c r="F21" s="10" t="s">
        <v>85</v>
      </c>
      <c r="G21" s="10"/>
      <c r="H21" s="10" t="s">
        <v>86</v>
      </c>
      <c r="I21" s="10" t="s">
        <v>87</v>
      </c>
      <c r="J21" s="10" t="s">
        <v>87</v>
      </c>
      <c r="K21" s="10" t="s">
        <v>87</v>
      </c>
      <c r="L21" s="10">
        <v>5</v>
      </c>
      <c r="M21" s="14" t="s">
        <v>133</v>
      </c>
      <c r="N21" s="10"/>
      <c r="O21" s="10"/>
      <c r="P21" s="10" t="s">
        <v>88</v>
      </c>
      <c r="Q21" s="12">
        <v>968301</v>
      </c>
      <c r="R21" s="13" t="s">
        <v>118</v>
      </c>
      <c r="S21" s="10">
        <v>4100830</v>
      </c>
      <c r="T21" s="15">
        <f t="shared" si="1"/>
        <v>1.6599877825339622E-2</v>
      </c>
    </row>
    <row r="22" spans="1:21" x14ac:dyDescent="0.4">
      <c r="A22" s="10">
        <v>2</v>
      </c>
      <c r="B22" s="10" t="s">
        <v>126</v>
      </c>
      <c r="C22" s="10">
        <v>32894</v>
      </c>
      <c r="D22" s="10" t="s">
        <v>33</v>
      </c>
      <c r="E22" s="10">
        <v>5</v>
      </c>
      <c r="F22" s="10">
        <v>36.067593860000002</v>
      </c>
      <c r="G22" s="10"/>
      <c r="H22" s="10">
        <v>9.5001976569999993</v>
      </c>
      <c r="I22" s="10"/>
      <c r="J22" s="10"/>
      <c r="K22" s="10"/>
      <c r="L22" s="10">
        <v>1</v>
      </c>
      <c r="M22" s="14" t="s">
        <v>134</v>
      </c>
      <c r="N22" s="10" t="s">
        <v>89</v>
      </c>
      <c r="O22" s="10" t="s">
        <v>90</v>
      </c>
      <c r="P22" s="10" t="s">
        <v>91</v>
      </c>
      <c r="Q22" s="12">
        <v>160028</v>
      </c>
      <c r="R22" s="13"/>
      <c r="S22" s="10">
        <v>324986</v>
      </c>
      <c r="T22" s="15">
        <f t="shared" si="1"/>
        <v>1.3155209786667142E-3</v>
      </c>
    </row>
    <row r="23" spans="1:21" x14ac:dyDescent="0.4">
      <c r="A23">
        <v>2</v>
      </c>
      <c r="B23" t="s">
        <v>23</v>
      </c>
      <c r="C23">
        <v>100711</v>
      </c>
      <c r="D23" t="s">
        <v>33</v>
      </c>
      <c r="F23" t="s">
        <v>92</v>
      </c>
      <c r="H23" t="s">
        <v>93</v>
      </c>
      <c r="I23" t="s">
        <v>93</v>
      </c>
      <c r="J23" t="s">
        <v>93</v>
      </c>
      <c r="K23" t="s">
        <v>93</v>
      </c>
      <c r="L23">
        <v>5</v>
      </c>
      <c r="M23" s="14" t="s">
        <v>133</v>
      </c>
      <c r="P23" t="s">
        <v>36</v>
      </c>
      <c r="Q23" s="6">
        <v>142498</v>
      </c>
      <c r="R23" s="7" t="s">
        <v>118</v>
      </c>
      <c r="S23">
        <v>883201</v>
      </c>
      <c r="T23" s="16">
        <f t="shared" si="1"/>
        <v>3.575136910142039E-3</v>
      </c>
    </row>
    <row r="24" spans="1:21" x14ac:dyDescent="0.4">
      <c r="A24">
        <v>2</v>
      </c>
      <c r="B24" t="s">
        <v>26</v>
      </c>
      <c r="C24">
        <v>82650</v>
      </c>
      <c r="D24" t="s">
        <v>33</v>
      </c>
      <c r="F24" t="s">
        <v>94</v>
      </c>
      <c r="H24" t="s">
        <v>95</v>
      </c>
      <c r="I24" t="s">
        <v>95</v>
      </c>
      <c r="J24" t="s">
        <v>95</v>
      </c>
      <c r="K24" t="s">
        <v>95</v>
      </c>
      <c r="L24">
        <v>5</v>
      </c>
      <c r="M24" s="14" t="s">
        <v>133</v>
      </c>
      <c r="P24" t="s">
        <v>96</v>
      </c>
      <c r="Q24" s="6">
        <v>229482</v>
      </c>
      <c r="R24" s="7" t="s">
        <v>111</v>
      </c>
      <c r="S24">
        <v>929328</v>
      </c>
      <c r="T24" s="16">
        <f t="shared" si="1"/>
        <v>3.7618558339817107E-3</v>
      </c>
    </row>
    <row r="25" spans="1:21" x14ac:dyDescent="0.4">
      <c r="A25">
        <v>2</v>
      </c>
      <c r="B25" t="s">
        <v>22</v>
      </c>
      <c r="C25">
        <v>106117</v>
      </c>
      <c r="D25" t="s">
        <v>33</v>
      </c>
      <c r="F25" t="s">
        <v>97</v>
      </c>
      <c r="H25" t="s">
        <v>98</v>
      </c>
      <c r="I25" t="s">
        <v>98</v>
      </c>
      <c r="J25" t="s">
        <v>98</v>
      </c>
      <c r="K25" t="s">
        <v>98</v>
      </c>
      <c r="L25">
        <v>5</v>
      </c>
      <c r="M25" s="14" t="s">
        <v>133</v>
      </c>
      <c r="P25" t="s">
        <v>36</v>
      </c>
      <c r="Q25" s="6">
        <v>267942</v>
      </c>
      <c r="R25" s="7" t="s">
        <v>111</v>
      </c>
      <c r="S25">
        <v>924284</v>
      </c>
      <c r="T25" s="16">
        <f t="shared" si="1"/>
        <v>3.7414380688583055E-3</v>
      </c>
    </row>
    <row r="26" spans="1:21" x14ac:dyDescent="0.4">
      <c r="A26" s="10">
        <v>2</v>
      </c>
      <c r="B26" s="10" t="s">
        <v>25</v>
      </c>
      <c r="C26" s="10">
        <v>93645</v>
      </c>
      <c r="D26" s="10" t="s">
        <v>33</v>
      </c>
      <c r="E26" s="10"/>
      <c r="F26" s="10" t="s">
        <v>99</v>
      </c>
      <c r="G26" s="10"/>
      <c r="H26" s="10" t="s">
        <v>100</v>
      </c>
      <c r="I26" s="10" t="s">
        <v>100</v>
      </c>
      <c r="J26" s="10" t="s">
        <v>100</v>
      </c>
      <c r="K26" s="10" t="s">
        <v>100</v>
      </c>
      <c r="L26" s="10">
        <v>5</v>
      </c>
      <c r="M26" s="14" t="s">
        <v>133</v>
      </c>
      <c r="N26" s="10"/>
      <c r="O26" s="10"/>
      <c r="P26" s="10" t="s">
        <v>36</v>
      </c>
      <c r="Q26" s="12">
        <v>119821</v>
      </c>
      <c r="R26" s="13" t="s">
        <v>118</v>
      </c>
      <c r="S26" s="10">
        <v>187265</v>
      </c>
      <c r="T26" s="15">
        <f t="shared" si="1"/>
        <v>7.5803584175940578E-4</v>
      </c>
    </row>
    <row r="27" spans="1:21" ht="75" x14ac:dyDescent="0.4">
      <c r="A27" s="10">
        <v>2</v>
      </c>
      <c r="B27" s="10" t="s">
        <v>19</v>
      </c>
      <c r="C27" s="10">
        <v>146921</v>
      </c>
      <c r="D27" s="10" t="s">
        <v>33</v>
      </c>
      <c r="E27" s="10"/>
      <c r="F27" s="10" t="s">
        <v>101</v>
      </c>
      <c r="G27" s="10"/>
      <c r="H27" s="10" t="s">
        <v>102</v>
      </c>
      <c r="I27" s="10" t="s">
        <v>102</v>
      </c>
      <c r="J27" s="10" t="s">
        <v>102</v>
      </c>
      <c r="K27" s="10" t="s">
        <v>102</v>
      </c>
      <c r="L27" s="10">
        <v>5</v>
      </c>
      <c r="M27" s="14" t="s">
        <v>133</v>
      </c>
      <c r="N27" s="10"/>
      <c r="O27" s="10"/>
      <c r="P27" s="10" t="s">
        <v>36</v>
      </c>
      <c r="Q27" s="12">
        <v>926973</v>
      </c>
      <c r="R27" s="13" t="s">
        <v>122</v>
      </c>
      <c r="S27" s="10">
        <v>2095288</v>
      </c>
      <c r="T27" s="15">
        <f t="shared" si="1"/>
        <v>8.481581730747239E-3</v>
      </c>
    </row>
    <row r="28" spans="1:21" x14ac:dyDescent="0.4">
      <c r="A28" s="10">
        <v>3</v>
      </c>
      <c r="B28" s="10" t="s">
        <v>127</v>
      </c>
      <c r="C28" s="10">
        <v>42557</v>
      </c>
      <c r="D28" s="10" t="s">
        <v>33</v>
      </c>
      <c r="E28" s="10"/>
      <c r="F28" s="10" t="s">
        <v>103</v>
      </c>
      <c r="G28" s="10"/>
      <c r="H28" s="10"/>
      <c r="I28" s="10"/>
      <c r="J28" s="10"/>
      <c r="K28" s="10"/>
      <c r="L28" s="10">
        <v>5</v>
      </c>
      <c r="M28" s="14" t="s">
        <v>133</v>
      </c>
      <c r="N28" s="10"/>
      <c r="O28" s="10"/>
      <c r="P28" s="10" t="s">
        <v>104</v>
      </c>
      <c r="Q28" s="12">
        <v>41432</v>
      </c>
      <c r="R28" s="13"/>
      <c r="S28" s="10">
        <v>387849</v>
      </c>
      <c r="T28" s="15">
        <f>S28/365893362</f>
        <v>1.0600055652280459E-3</v>
      </c>
    </row>
    <row r="29" spans="1:21" x14ac:dyDescent="0.4">
      <c r="A29" s="10">
        <v>3</v>
      </c>
      <c r="B29" s="10" t="s">
        <v>105</v>
      </c>
      <c r="C29" s="10">
        <v>64068</v>
      </c>
      <c r="D29" s="10" t="s">
        <v>33</v>
      </c>
      <c r="E29" s="10"/>
      <c r="F29" s="10" t="s">
        <v>106</v>
      </c>
      <c r="G29" s="10"/>
      <c r="H29" s="10"/>
      <c r="I29" s="10"/>
      <c r="J29" s="10"/>
      <c r="K29" s="10"/>
      <c r="L29" s="10">
        <v>2</v>
      </c>
      <c r="M29" s="10" t="s">
        <v>134</v>
      </c>
      <c r="N29" s="10"/>
      <c r="O29" s="10"/>
      <c r="P29" s="10" t="s">
        <v>36</v>
      </c>
      <c r="Q29" s="12">
        <v>31207.7</v>
      </c>
      <c r="R29" s="13"/>
      <c r="S29" s="10">
        <v>28339</v>
      </c>
      <c r="T29" s="15">
        <f>S29/365893362</f>
        <v>7.7451528076642176E-5</v>
      </c>
    </row>
    <row r="30" spans="1:21" ht="56.25" x14ac:dyDescent="0.4">
      <c r="A30" s="10">
        <v>3</v>
      </c>
      <c r="B30" s="10" t="s">
        <v>27</v>
      </c>
      <c r="C30" s="10">
        <v>114553</v>
      </c>
      <c r="D30" s="10" t="s">
        <v>33</v>
      </c>
      <c r="E30" s="10">
        <v>1</v>
      </c>
      <c r="F30" s="10" t="s">
        <v>107</v>
      </c>
      <c r="G30" s="10"/>
      <c r="H30" s="10" t="s">
        <v>108</v>
      </c>
      <c r="I30" s="10" t="s">
        <v>108</v>
      </c>
      <c r="J30" s="10" t="s">
        <v>108</v>
      </c>
      <c r="K30" s="10" t="s">
        <v>108</v>
      </c>
      <c r="L30" s="10">
        <v>5</v>
      </c>
      <c r="M30" s="14" t="s">
        <v>133</v>
      </c>
      <c r="N30" s="10"/>
      <c r="O30" s="10"/>
      <c r="P30" s="10" t="s">
        <v>38</v>
      </c>
      <c r="Q30" s="12">
        <v>159546</v>
      </c>
      <c r="R30" s="13" t="s">
        <v>123</v>
      </c>
      <c r="S30" s="10">
        <v>734276</v>
      </c>
      <c r="T30" s="15">
        <f>S30/365893362</f>
        <v>2.0068032827553726E-3</v>
      </c>
      <c r="U30" s="16"/>
    </row>
    <row r="31" spans="1:21" x14ac:dyDescent="0.4">
      <c r="A31" s="3">
        <v>4</v>
      </c>
      <c r="B31" s="3" t="s">
        <v>128</v>
      </c>
      <c r="C31" s="3">
        <v>62946</v>
      </c>
      <c r="D31" s="3" t="s">
        <v>33</v>
      </c>
      <c r="E31" s="3">
        <v>5</v>
      </c>
      <c r="F31" s="3" t="s">
        <v>109</v>
      </c>
      <c r="G31" s="3"/>
      <c r="H31" s="3" t="s">
        <v>110</v>
      </c>
      <c r="I31" s="3" t="s">
        <v>110</v>
      </c>
      <c r="J31" s="3" t="s">
        <v>110</v>
      </c>
      <c r="K31" s="3" t="s">
        <v>110</v>
      </c>
      <c r="L31" s="3">
        <v>5</v>
      </c>
      <c r="M31" s="18" t="s">
        <v>133</v>
      </c>
      <c r="N31" s="3"/>
      <c r="O31" s="3"/>
      <c r="P31" s="3" t="s">
        <v>88</v>
      </c>
      <c r="Q31" s="9">
        <v>349201</v>
      </c>
      <c r="R31" s="8" t="s">
        <v>111</v>
      </c>
      <c r="S31" s="3">
        <v>559283</v>
      </c>
      <c r="T31" s="17">
        <f>S31/250552032</f>
        <v>2.2322030100318645E-3</v>
      </c>
    </row>
  </sheetData>
  <autoFilter ref="A3:T31" xr:uid="{78D83901-35F5-48DD-8DC3-60B98D25A3D7}">
    <sortState xmlns:xlrd2="http://schemas.microsoft.com/office/spreadsheetml/2017/richdata2" ref="A4:T31">
      <sortCondition ref="A4:A31"/>
      <sortCondition ref="B4:B31"/>
    </sortState>
  </autoFilter>
  <sortState xmlns:xlrd2="http://schemas.microsoft.com/office/spreadsheetml/2017/richdata2" ref="A4:T31">
    <sortCondition ref="A4:A31"/>
    <sortCondition descending="1" ref="Q4:Q31"/>
  </sortState>
  <phoneticPr fontId="1"/>
  <pageMargins left="0.7" right="0.7" top="0.75" bottom="0.75" header="0.3" footer="0.3"/>
  <pageSetup paperSize="9" scale="26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 Yahara</dc:creator>
  <cp:lastModifiedBy>Koji Yahara</cp:lastModifiedBy>
  <dcterms:created xsi:type="dcterms:W3CDTF">2020-01-08T01:22:23Z</dcterms:created>
  <dcterms:modified xsi:type="dcterms:W3CDTF">2020-11-04T06:10:46Z</dcterms:modified>
</cp:coreProperties>
</file>