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autoCompressPictures="0"/>
  <bookViews>
    <workbookView xWindow="57380" yWindow="1820" windowWidth="19420" windowHeight="11020" firstSheet="3" activeTab="6"/>
  </bookViews>
  <sheets>
    <sheet name="Supplementary Data 1" sheetId="6" r:id="rId1"/>
    <sheet name="Supplementary Data 2" sheetId="7" r:id="rId2"/>
    <sheet name="Supplementary Data 3" sheetId="8" r:id="rId3"/>
    <sheet name="Supplementary Data 4" sheetId="3" r:id="rId4"/>
    <sheet name="Supplementary Data 5" sheetId="1" r:id="rId5"/>
    <sheet name="Supplementary Data 6" sheetId="2" r:id="rId6"/>
    <sheet name="Supplementary Data 7" sheetId="9" r:id="rId7"/>
    <sheet name="Supplementary Data 8" sheetId="10" r:id="rId8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G4" i="7" l="1"/>
  <c r="AH4" i="7"/>
  <c r="AI4" i="7"/>
  <c r="AN4" i="7"/>
  <c r="AJ4" i="7"/>
  <c r="AL4" i="7"/>
  <c r="AG5" i="7"/>
  <c r="AH5" i="7"/>
  <c r="AI5" i="7"/>
  <c r="AK5" i="7"/>
  <c r="AJ5" i="7"/>
  <c r="AG6" i="7"/>
  <c r="AH6" i="7"/>
  <c r="AI6" i="7"/>
  <c r="AJ6" i="7"/>
  <c r="AL6" i="7"/>
  <c r="AG7" i="7"/>
  <c r="AH7" i="7"/>
  <c r="AI7" i="7"/>
  <c r="AK7" i="7"/>
  <c r="AJ7" i="7"/>
  <c r="AL7" i="7"/>
  <c r="AG8" i="7"/>
  <c r="AH8" i="7"/>
  <c r="AI8" i="7"/>
  <c r="AJ8" i="7"/>
  <c r="AL8" i="7"/>
  <c r="AG9" i="7"/>
  <c r="AH9" i="7"/>
  <c r="AI9" i="7"/>
  <c r="AJ9" i="7"/>
  <c r="AL9" i="7"/>
  <c r="AN9" i="7"/>
  <c r="AG10" i="7"/>
  <c r="AH10" i="7"/>
  <c r="AI10" i="7"/>
  <c r="AJ10" i="7"/>
  <c r="AL10" i="7"/>
  <c r="AG11" i="7"/>
  <c r="AH11" i="7"/>
  <c r="AI11" i="7"/>
  <c r="AJ11" i="7"/>
  <c r="AL11" i="7"/>
  <c r="AG12" i="7"/>
  <c r="AH12" i="7"/>
  <c r="AI12" i="7"/>
  <c r="AN12" i="7"/>
  <c r="AJ12" i="7"/>
  <c r="AL12" i="7"/>
  <c r="AG13" i="7"/>
  <c r="AH13" i="7"/>
  <c r="AI13" i="7"/>
  <c r="AK13" i="7"/>
  <c r="AJ13" i="7"/>
  <c r="AG14" i="7"/>
  <c r="AH14" i="7"/>
  <c r="AI14" i="7"/>
  <c r="AJ14" i="7"/>
  <c r="AL14" i="7"/>
  <c r="AG15" i="7"/>
  <c r="AH15" i="7"/>
  <c r="AI15" i="7"/>
  <c r="AJ15" i="7"/>
  <c r="AG16" i="7"/>
  <c r="AH16" i="7"/>
  <c r="AI16" i="7"/>
  <c r="AJ16" i="7"/>
  <c r="AL16" i="7"/>
  <c r="AG17" i="7"/>
  <c r="AH17" i="7"/>
  <c r="AI17" i="7"/>
  <c r="AJ17" i="7"/>
  <c r="AG18" i="7"/>
  <c r="AH18" i="7"/>
  <c r="AI18" i="7"/>
  <c r="AJ18" i="7"/>
  <c r="AL18" i="7"/>
  <c r="AG19" i="7"/>
  <c r="AH19" i="7"/>
  <c r="AI19" i="7"/>
  <c r="AJ19" i="7"/>
  <c r="AL19" i="7"/>
  <c r="AG20" i="7"/>
  <c r="AH20" i="7"/>
  <c r="AI20" i="7"/>
  <c r="AJ20" i="7"/>
  <c r="AL20" i="7"/>
  <c r="AG21" i="7"/>
  <c r="AH21" i="7"/>
  <c r="AI21" i="7"/>
  <c r="AJ21" i="7"/>
  <c r="AL21" i="7"/>
  <c r="AG22" i="7"/>
  <c r="AH22" i="7"/>
  <c r="AI22" i="7"/>
  <c r="AJ22" i="7"/>
  <c r="AL22" i="7"/>
  <c r="AG23" i="7"/>
  <c r="AJ23" i="7"/>
  <c r="AL23" i="7"/>
  <c r="AH23" i="7"/>
  <c r="AI23" i="7"/>
  <c r="AK23" i="7"/>
  <c r="AG24" i="7"/>
  <c r="AH24" i="7"/>
  <c r="AI24" i="7"/>
  <c r="AJ24" i="7"/>
  <c r="AL24" i="7"/>
  <c r="AG25" i="7"/>
  <c r="AH25" i="7"/>
  <c r="AI25" i="7"/>
  <c r="AJ25" i="7"/>
  <c r="AL25" i="7"/>
  <c r="AG26" i="7"/>
  <c r="AH26" i="7"/>
  <c r="AI26" i="7"/>
  <c r="AJ26" i="7"/>
  <c r="AL26" i="7"/>
  <c r="AG27" i="7"/>
  <c r="AH27" i="7"/>
  <c r="AI27" i="7"/>
  <c r="AJ27" i="7"/>
  <c r="AL27" i="7"/>
  <c r="AG28" i="7"/>
  <c r="AH28" i="7"/>
  <c r="AI28" i="7"/>
  <c r="AJ28" i="7"/>
  <c r="AG29" i="7"/>
  <c r="AH29" i="7"/>
  <c r="AI29" i="7"/>
  <c r="AK29" i="7"/>
  <c r="AJ29" i="7"/>
  <c r="AL29" i="7"/>
  <c r="AG30" i="7"/>
  <c r="AH30" i="7"/>
  <c r="AI30" i="7"/>
  <c r="AN30" i="7"/>
  <c r="AJ30" i="7"/>
  <c r="AL30" i="7"/>
  <c r="AG31" i="7"/>
  <c r="AH31" i="7"/>
  <c r="AI31" i="7"/>
  <c r="AJ31" i="7"/>
  <c r="AG32" i="7"/>
  <c r="AH32" i="7"/>
  <c r="AI32" i="7"/>
  <c r="AJ32" i="7"/>
  <c r="AL32" i="7"/>
  <c r="AG33" i="7"/>
  <c r="AH33" i="7"/>
  <c r="AI33" i="7"/>
  <c r="AJ33" i="7"/>
  <c r="AL33" i="7"/>
  <c r="AG34" i="7"/>
  <c r="AH34" i="7"/>
  <c r="AI34" i="7"/>
  <c r="AJ34" i="7"/>
  <c r="AL34" i="7"/>
  <c r="AG35" i="7"/>
  <c r="AH35" i="7"/>
  <c r="AI35" i="7"/>
  <c r="AJ35" i="7"/>
  <c r="AL35" i="7"/>
  <c r="AG36" i="7"/>
  <c r="AH36" i="7"/>
  <c r="AI36" i="7"/>
  <c r="AN36" i="7"/>
  <c r="AJ36" i="7"/>
  <c r="AL36" i="7"/>
  <c r="AG37" i="7"/>
  <c r="AH37" i="7"/>
  <c r="AI37" i="7"/>
  <c r="AN37" i="7"/>
  <c r="AJ37" i="7"/>
  <c r="AG38" i="7"/>
  <c r="AH38" i="7"/>
  <c r="AI38" i="7"/>
  <c r="AJ38" i="7"/>
  <c r="AL38" i="7"/>
  <c r="AG39" i="7"/>
  <c r="AH39" i="7"/>
  <c r="AI39" i="7"/>
  <c r="AJ39" i="7"/>
  <c r="AL39" i="7"/>
  <c r="AG40" i="7"/>
  <c r="AH40" i="7"/>
  <c r="AI40" i="7"/>
  <c r="AJ40" i="7"/>
  <c r="AL40" i="7"/>
  <c r="AG41" i="7"/>
  <c r="AH41" i="7"/>
  <c r="AI41" i="7"/>
  <c r="AJ41" i="7"/>
  <c r="AL41" i="7"/>
  <c r="AG42" i="7"/>
  <c r="AH42" i="7"/>
  <c r="AI42" i="7"/>
  <c r="AK42" i="7"/>
  <c r="AJ42" i="7"/>
  <c r="AL42" i="7"/>
  <c r="AG43" i="7"/>
  <c r="AH43" i="7"/>
  <c r="AI43" i="7"/>
  <c r="AN43" i="7"/>
  <c r="AJ43" i="7"/>
  <c r="AL43" i="7"/>
  <c r="AG44" i="7"/>
  <c r="AH44" i="7"/>
  <c r="AI44" i="7"/>
  <c r="AJ44" i="7"/>
  <c r="AL44" i="7"/>
  <c r="AG45" i="7"/>
  <c r="AH45" i="7"/>
  <c r="AI45" i="7"/>
  <c r="AJ45" i="7"/>
  <c r="AL45" i="7"/>
  <c r="AG46" i="7"/>
  <c r="AH46" i="7"/>
  <c r="AI46" i="7"/>
  <c r="AK46" i="7"/>
  <c r="AJ46" i="7"/>
  <c r="AL46" i="7"/>
  <c r="AG47" i="7"/>
  <c r="AH47" i="7"/>
  <c r="AI47" i="7"/>
  <c r="AJ47" i="7"/>
  <c r="AL47" i="7"/>
  <c r="AG48" i="7"/>
  <c r="AH48" i="7"/>
  <c r="AI48" i="7"/>
  <c r="AJ48" i="7"/>
  <c r="AL48" i="7"/>
  <c r="AG49" i="7"/>
  <c r="AH49" i="7"/>
  <c r="AI49" i="7"/>
  <c r="AK49" i="7"/>
  <c r="AJ49" i="7"/>
  <c r="AG50" i="7"/>
  <c r="AH50" i="7"/>
  <c r="AI50" i="7"/>
  <c r="AK50" i="7"/>
  <c r="AJ50" i="7"/>
  <c r="AG51" i="7"/>
  <c r="AH51" i="7"/>
  <c r="AI51" i="7"/>
  <c r="AJ51" i="7"/>
  <c r="AL51" i="7"/>
  <c r="AG52" i="7"/>
  <c r="AH52" i="7"/>
  <c r="AI52" i="7"/>
  <c r="AJ52" i="7"/>
  <c r="AG53" i="7"/>
  <c r="AH53" i="7"/>
  <c r="AI53" i="7"/>
  <c r="AJ53" i="7"/>
  <c r="AL53" i="7"/>
  <c r="AG54" i="7"/>
  <c r="AH54" i="7"/>
  <c r="AI54" i="7"/>
  <c r="AJ54" i="7"/>
  <c r="AG55" i="7"/>
  <c r="AH55" i="7"/>
  <c r="AI55" i="7"/>
  <c r="AJ55" i="7"/>
  <c r="AG56" i="7"/>
  <c r="AH56" i="7"/>
  <c r="AI56" i="7"/>
  <c r="AK56" i="7"/>
  <c r="AJ56" i="7"/>
  <c r="AG57" i="7"/>
  <c r="AJ57" i="7"/>
  <c r="AL57" i="7"/>
  <c r="AH57" i="7"/>
  <c r="AI57" i="7"/>
  <c r="AK57" i="7"/>
  <c r="AG58" i="7"/>
  <c r="AH58" i="7"/>
  <c r="AI58" i="7"/>
  <c r="AJ58" i="7"/>
  <c r="AL58" i="7"/>
  <c r="AG59" i="7"/>
  <c r="AH59" i="7"/>
  <c r="AI59" i="7"/>
  <c r="AK59" i="7"/>
  <c r="AJ59" i="7"/>
  <c r="AL59" i="7"/>
  <c r="AG60" i="7"/>
  <c r="AH60" i="7"/>
  <c r="AI60" i="7"/>
  <c r="AK60" i="7"/>
  <c r="AJ60" i="7"/>
  <c r="AG61" i="7"/>
  <c r="AH61" i="7"/>
  <c r="AI61" i="7"/>
  <c r="AJ61" i="7"/>
  <c r="AL61" i="7"/>
  <c r="AG62" i="7"/>
  <c r="AH62" i="7"/>
  <c r="AI62" i="7"/>
  <c r="AN62" i="7"/>
  <c r="AJ62" i="7"/>
  <c r="AL62" i="7"/>
  <c r="AG63" i="7"/>
  <c r="AH63" i="7"/>
  <c r="AI63" i="7"/>
  <c r="AJ63" i="7"/>
  <c r="AL63" i="7"/>
  <c r="AG64" i="7"/>
  <c r="AH64" i="7"/>
  <c r="AI64" i="7"/>
  <c r="AK64" i="7"/>
  <c r="AJ64" i="7"/>
  <c r="AL64" i="7"/>
  <c r="AG65" i="7"/>
  <c r="AH65" i="7"/>
  <c r="AI65" i="7"/>
  <c r="AJ65" i="7"/>
  <c r="AL65" i="7"/>
  <c r="AG66" i="7"/>
  <c r="AH66" i="7"/>
  <c r="AI66" i="7"/>
  <c r="AJ66" i="7"/>
  <c r="AL66" i="7"/>
  <c r="AG67" i="7"/>
  <c r="AH67" i="7"/>
  <c r="AI67" i="7"/>
  <c r="AJ67" i="7"/>
  <c r="AL67" i="7"/>
  <c r="AG68" i="7"/>
  <c r="AH68" i="7"/>
  <c r="AI68" i="7"/>
  <c r="AJ68" i="7"/>
  <c r="AG69" i="7"/>
  <c r="AH69" i="7"/>
  <c r="AI69" i="7"/>
  <c r="AJ69" i="7"/>
  <c r="AL69" i="7"/>
  <c r="AG70" i="7"/>
  <c r="AH70" i="7"/>
  <c r="AI70" i="7"/>
  <c r="AJ70" i="7"/>
  <c r="AL70" i="7"/>
  <c r="AG71" i="7"/>
  <c r="AH71" i="7"/>
  <c r="AI71" i="7"/>
  <c r="AJ71" i="7"/>
  <c r="AL71" i="7"/>
  <c r="AG72" i="7"/>
  <c r="AH72" i="7"/>
  <c r="AI72" i="7"/>
  <c r="AJ72" i="7"/>
  <c r="AG73" i="7"/>
  <c r="AH73" i="7"/>
  <c r="AI73" i="7"/>
  <c r="AJ73" i="7"/>
  <c r="AL73" i="7"/>
  <c r="AG74" i="7"/>
  <c r="AH74" i="7"/>
  <c r="AI74" i="7"/>
  <c r="AJ74" i="7"/>
  <c r="AL74" i="7"/>
  <c r="AG75" i="7"/>
  <c r="AH75" i="7"/>
  <c r="AI75" i="7"/>
  <c r="AJ75" i="7"/>
  <c r="AL75" i="7"/>
  <c r="AG76" i="7"/>
  <c r="AH76" i="7"/>
  <c r="AI76" i="7"/>
  <c r="AK76" i="7"/>
  <c r="AJ76" i="7"/>
  <c r="AG77" i="7"/>
  <c r="AH77" i="7"/>
  <c r="AI77" i="7"/>
  <c r="AK77" i="7"/>
  <c r="AJ77" i="7"/>
  <c r="AL77" i="7"/>
  <c r="AG78" i="7"/>
  <c r="AH78" i="7"/>
  <c r="AI78" i="7"/>
  <c r="AJ78" i="7"/>
  <c r="AL78" i="7"/>
  <c r="AG79" i="7"/>
  <c r="AH79" i="7"/>
  <c r="AI79" i="7"/>
  <c r="AJ79" i="7"/>
  <c r="AL79" i="7"/>
  <c r="AG80" i="7"/>
  <c r="AH80" i="7"/>
  <c r="AI80" i="7"/>
  <c r="AJ80" i="7"/>
  <c r="AG81" i="7"/>
  <c r="AH81" i="7"/>
  <c r="AI81" i="7"/>
  <c r="AJ81" i="7"/>
  <c r="AL81" i="7"/>
  <c r="AG82" i="7"/>
  <c r="AH82" i="7"/>
  <c r="AI82" i="7"/>
  <c r="AJ82" i="7"/>
  <c r="AL82" i="7"/>
  <c r="AG83" i="7"/>
  <c r="AH83" i="7"/>
  <c r="AI83" i="7"/>
  <c r="AJ83" i="7"/>
  <c r="AL83" i="7"/>
  <c r="AG84" i="7"/>
  <c r="AH84" i="7"/>
  <c r="AI84" i="7"/>
  <c r="AK84" i="7"/>
  <c r="AJ84" i="7"/>
  <c r="AG85" i="7"/>
  <c r="AH85" i="7"/>
  <c r="AI85" i="7"/>
  <c r="AJ85" i="7"/>
  <c r="AL85" i="7"/>
  <c r="AG86" i="7"/>
  <c r="AH86" i="7"/>
  <c r="AI86" i="7"/>
  <c r="AJ86" i="7"/>
  <c r="AL86" i="7"/>
  <c r="AG87" i="7"/>
  <c r="AH87" i="7"/>
  <c r="AI87" i="7"/>
  <c r="AJ87" i="7"/>
  <c r="AL87" i="7"/>
  <c r="AG88" i="7"/>
  <c r="AH88" i="7"/>
  <c r="AI88" i="7"/>
  <c r="AK88" i="7"/>
  <c r="AJ88" i="7"/>
  <c r="AG89" i="7"/>
  <c r="AH89" i="7"/>
  <c r="AI89" i="7"/>
  <c r="AJ89" i="7"/>
  <c r="AL89" i="7"/>
  <c r="AG90" i="7"/>
  <c r="AH90" i="7"/>
  <c r="AI90" i="7"/>
  <c r="AN90" i="7"/>
  <c r="AJ90" i="7"/>
  <c r="AG91" i="7"/>
  <c r="AH91" i="7"/>
  <c r="AI91" i="7"/>
  <c r="AJ91" i="7"/>
  <c r="AL91" i="7"/>
  <c r="AG92" i="7"/>
  <c r="AH92" i="7"/>
  <c r="AI92" i="7"/>
  <c r="AK92" i="7"/>
  <c r="AJ92" i="7"/>
  <c r="AG93" i="7"/>
  <c r="AH93" i="7"/>
  <c r="AI93" i="7"/>
  <c r="AJ93" i="7"/>
  <c r="AL93" i="7"/>
  <c r="AG94" i="7"/>
  <c r="AH94" i="7"/>
  <c r="AI94" i="7"/>
  <c r="AJ94" i="7"/>
  <c r="AL94" i="7"/>
  <c r="AG95" i="7"/>
  <c r="AH95" i="7"/>
  <c r="AI95" i="7"/>
  <c r="AJ95" i="7"/>
  <c r="AL95" i="7"/>
  <c r="AG96" i="7"/>
  <c r="AH96" i="7"/>
  <c r="AI96" i="7"/>
  <c r="AK96" i="7"/>
  <c r="AJ96" i="7"/>
  <c r="AG97" i="7"/>
  <c r="AH97" i="7"/>
  <c r="AI97" i="7"/>
  <c r="AJ97" i="7"/>
  <c r="AL97" i="7"/>
  <c r="AG4" i="6"/>
  <c r="AH4" i="6"/>
  <c r="AI4" i="6"/>
  <c r="AJ4" i="6"/>
  <c r="AL4" i="6"/>
  <c r="AG5" i="6"/>
  <c r="AH5" i="6"/>
  <c r="AI5" i="6"/>
  <c r="AK5" i="6"/>
  <c r="AJ5" i="6"/>
  <c r="AL5" i="6"/>
  <c r="AG6" i="6"/>
  <c r="AH6" i="6"/>
  <c r="AI6" i="6"/>
  <c r="AJ6" i="6"/>
  <c r="AL6" i="6"/>
  <c r="AG7" i="6"/>
  <c r="AH7" i="6"/>
  <c r="AI7" i="6"/>
  <c r="AK7" i="6"/>
  <c r="AJ7" i="6"/>
  <c r="AL7" i="6"/>
  <c r="AG8" i="6"/>
  <c r="AH8" i="6"/>
  <c r="AI8" i="6"/>
  <c r="AJ8" i="6"/>
  <c r="AL8" i="6"/>
  <c r="AG9" i="6"/>
  <c r="AH9" i="6"/>
  <c r="AI9" i="6"/>
  <c r="AJ9" i="6"/>
  <c r="AG10" i="6"/>
  <c r="AH10" i="6"/>
  <c r="AI10" i="6"/>
  <c r="AJ10" i="6"/>
  <c r="AG11" i="6"/>
  <c r="AH11" i="6"/>
  <c r="AI11" i="6"/>
  <c r="AJ11" i="6"/>
  <c r="AG12" i="6"/>
  <c r="AH12" i="6"/>
  <c r="AI12" i="6"/>
  <c r="AN12" i="6"/>
  <c r="AJ12" i="6"/>
  <c r="AG13" i="6"/>
  <c r="AH13" i="6"/>
  <c r="AI13" i="6"/>
  <c r="AJ13" i="6"/>
  <c r="AL13" i="6"/>
  <c r="AG14" i="6"/>
  <c r="AH14" i="6"/>
  <c r="AI14" i="6"/>
  <c r="AJ14" i="6"/>
  <c r="AL14" i="6"/>
  <c r="AG15" i="6"/>
  <c r="AH15" i="6"/>
  <c r="AI15" i="6"/>
  <c r="AJ15" i="6"/>
  <c r="AL15" i="6"/>
  <c r="AG16" i="6"/>
  <c r="AH16" i="6"/>
  <c r="AI16" i="6"/>
  <c r="AK16" i="6"/>
  <c r="AJ16" i="6"/>
  <c r="AL16" i="6"/>
  <c r="AG17" i="6"/>
  <c r="AH17" i="6"/>
  <c r="AI17" i="6"/>
  <c r="AJ17" i="6"/>
  <c r="AL17" i="6"/>
  <c r="AG18" i="6"/>
  <c r="AH18" i="6"/>
  <c r="AI18" i="6"/>
  <c r="AJ18" i="6"/>
  <c r="AL18" i="6"/>
  <c r="AG19" i="6"/>
  <c r="AH19" i="6"/>
  <c r="AI19" i="6"/>
  <c r="AJ19" i="6"/>
  <c r="AG20" i="6"/>
  <c r="AH20" i="6"/>
  <c r="AI20" i="6"/>
  <c r="AK20" i="6"/>
  <c r="AJ20" i="6"/>
  <c r="AG21" i="6"/>
  <c r="AH21" i="6"/>
  <c r="AI21" i="6"/>
  <c r="AJ21" i="6"/>
  <c r="AL21" i="6"/>
  <c r="AG22" i="6"/>
  <c r="AH22" i="6"/>
  <c r="AI22" i="6"/>
  <c r="AJ22" i="6"/>
  <c r="AL22" i="6"/>
  <c r="AG23" i="6"/>
  <c r="AH23" i="6"/>
  <c r="AI23" i="6"/>
  <c r="AJ23" i="6"/>
  <c r="AL23" i="6"/>
  <c r="AG24" i="6"/>
  <c r="AH24" i="6"/>
  <c r="AI24" i="6"/>
  <c r="AJ24" i="6"/>
  <c r="AL24" i="6"/>
  <c r="AG25" i="6"/>
  <c r="AJ25" i="6"/>
  <c r="AL25" i="6"/>
  <c r="AH25" i="6"/>
  <c r="AI25" i="6"/>
  <c r="AK25" i="6"/>
  <c r="AG26" i="6"/>
  <c r="AH26" i="6"/>
  <c r="AI26" i="6"/>
  <c r="AK26" i="6"/>
  <c r="AJ26" i="6"/>
  <c r="AL26" i="6"/>
  <c r="AQ26" i="6"/>
  <c r="AG27" i="6"/>
  <c r="AH27" i="6"/>
  <c r="AI27" i="6"/>
  <c r="AJ27" i="6"/>
  <c r="AL27" i="6"/>
  <c r="AG28" i="6"/>
  <c r="AH28" i="6"/>
  <c r="AI28" i="6"/>
  <c r="AK28" i="6"/>
  <c r="AJ28" i="6"/>
  <c r="AL28" i="6"/>
  <c r="AG29" i="6"/>
  <c r="AH29" i="6"/>
  <c r="AI29" i="6"/>
  <c r="AJ29" i="6"/>
  <c r="AL29" i="6"/>
  <c r="AG30" i="6"/>
  <c r="AH30" i="6"/>
  <c r="AI30" i="6"/>
  <c r="AJ30" i="6"/>
  <c r="AL30" i="6"/>
  <c r="AG31" i="6"/>
  <c r="AH31" i="6"/>
  <c r="AI31" i="6"/>
  <c r="AJ31" i="6"/>
  <c r="AL31" i="6"/>
  <c r="AG32" i="6"/>
  <c r="AH32" i="6"/>
  <c r="AI32" i="6"/>
  <c r="AN32" i="6"/>
  <c r="AJ32" i="6"/>
  <c r="AG33" i="6"/>
  <c r="AH33" i="6"/>
  <c r="AI33" i="6"/>
  <c r="AJ33" i="6"/>
  <c r="AG34" i="6"/>
  <c r="AH34" i="6"/>
  <c r="AI34" i="6"/>
  <c r="AJ34" i="6"/>
  <c r="AL34" i="6"/>
  <c r="AG35" i="6"/>
  <c r="AH35" i="6"/>
  <c r="AI35" i="6"/>
  <c r="AJ35" i="6"/>
  <c r="AL35" i="6"/>
  <c r="AG36" i="6"/>
  <c r="AH36" i="6"/>
  <c r="AI36" i="6"/>
  <c r="AJ36" i="6"/>
  <c r="AL36" i="6"/>
  <c r="AG37" i="6"/>
  <c r="AJ37" i="6"/>
  <c r="AL37" i="6"/>
  <c r="AH37" i="6"/>
  <c r="AI37" i="6"/>
  <c r="AG38" i="6"/>
  <c r="AH38" i="6"/>
  <c r="AI38" i="6"/>
  <c r="AJ38" i="6"/>
  <c r="AG39" i="6"/>
  <c r="AH39" i="6"/>
  <c r="AI39" i="6"/>
  <c r="AJ39" i="6"/>
  <c r="AL39" i="6"/>
  <c r="AG40" i="6"/>
  <c r="AH40" i="6"/>
  <c r="AI40" i="6"/>
  <c r="AJ40" i="6"/>
  <c r="AL40" i="6"/>
  <c r="AG41" i="6"/>
  <c r="AH41" i="6"/>
  <c r="AI41" i="6"/>
  <c r="AJ41" i="6"/>
  <c r="AL41" i="6"/>
  <c r="AG42" i="6"/>
  <c r="AH42" i="6"/>
  <c r="AI42" i="6"/>
  <c r="AJ42" i="6"/>
  <c r="AL42" i="6"/>
  <c r="AG43" i="6"/>
  <c r="AH43" i="6"/>
  <c r="AI43" i="6"/>
  <c r="AJ43" i="6"/>
  <c r="AL43" i="6"/>
  <c r="AG44" i="6"/>
  <c r="AH44" i="6"/>
  <c r="AI44" i="6"/>
  <c r="AJ44" i="6"/>
  <c r="AL44" i="6"/>
  <c r="AG45" i="6"/>
  <c r="AJ45" i="6"/>
  <c r="AL45" i="6"/>
  <c r="AH45" i="6"/>
  <c r="AI45" i="6"/>
  <c r="AG46" i="6"/>
  <c r="AH46" i="6"/>
  <c r="AI46" i="6"/>
  <c r="AJ46" i="6"/>
  <c r="AL46" i="6"/>
  <c r="AG47" i="6"/>
  <c r="AH47" i="6"/>
  <c r="AI47" i="6"/>
  <c r="AJ47" i="6"/>
  <c r="AG48" i="6"/>
  <c r="AH48" i="6"/>
  <c r="AI48" i="6"/>
  <c r="AJ48" i="6"/>
  <c r="AG49" i="6"/>
  <c r="AH49" i="6"/>
  <c r="AI49" i="6"/>
  <c r="AJ49" i="6"/>
  <c r="AG50" i="6"/>
  <c r="AH50" i="6"/>
  <c r="AI50" i="6"/>
  <c r="AJ50" i="6"/>
  <c r="AG51" i="6"/>
  <c r="AH51" i="6"/>
  <c r="AI51" i="6"/>
  <c r="AJ51" i="6"/>
  <c r="AL51" i="6"/>
  <c r="AG52" i="6"/>
  <c r="AH52" i="6"/>
  <c r="AI52" i="6"/>
  <c r="AJ52" i="6"/>
  <c r="AG53" i="6"/>
  <c r="AH53" i="6"/>
  <c r="AI53" i="6"/>
  <c r="AJ53" i="6"/>
  <c r="AG54" i="6"/>
  <c r="AH54" i="6"/>
  <c r="AI54" i="6"/>
  <c r="AJ54" i="6"/>
  <c r="AL54" i="6"/>
  <c r="AG55" i="6"/>
  <c r="AH55" i="6"/>
  <c r="AI55" i="6"/>
  <c r="AJ55" i="6"/>
  <c r="AG56" i="6"/>
  <c r="AH56" i="6"/>
  <c r="AI56" i="6"/>
  <c r="AJ56" i="6"/>
  <c r="AL56" i="6"/>
  <c r="AG57" i="6"/>
  <c r="AH57" i="6"/>
  <c r="AI57" i="6"/>
  <c r="AJ57" i="6"/>
  <c r="AG58" i="6"/>
  <c r="AH58" i="6"/>
  <c r="AI58" i="6"/>
  <c r="AK58" i="6"/>
  <c r="AJ58" i="6"/>
  <c r="AL58" i="6"/>
  <c r="AG59" i="6"/>
  <c r="AH59" i="6"/>
  <c r="AI59" i="6"/>
  <c r="AJ59" i="6"/>
  <c r="AL59" i="6"/>
  <c r="AG60" i="6"/>
  <c r="AH60" i="6"/>
  <c r="AI60" i="6"/>
  <c r="AJ60" i="6"/>
  <c r="AL60" i="6"/>
  <c r="AG61" i="6"/>
  <c r="AH61" i="6"/>
  <c r="AI61" i="6"/>
  <c r="AJ61" i="6"/>
  <c r="AL61" i="6"/>
  <c r="AG62" i="6"/>
  <c r="AH62" i="6"/>
  <c r="AI62" i="6"/>
  <c r="AK62" i="6"/>
  <c r="AJ62" i="6"/>
  <c r="AG63" i="6"/>
  <c r="AH63" i="6"/>
  <c r="AI63" i="6"/>
  <c r="AJ63" i="6"/>
  <c r="AG64" i="6"/>
  <c r="AH64" i="6"/>
  <c r="AI64" i="6"/>
  <c r="AJ64" i="6"/>
  <c r="AG65" i="6"/>
  <c r="AH65" i="6"/>
  <c r="AI65" i="6"/>
  <c r="AK65" i="6"/>
  <c r="AJ65" i="6"/>
  <c r="AG66" i="6"/>
  <c r="AH66" i="6"/>
  <c r="AI66" i="6"/>
  <c r="AJ66" i="6"/>
  <c r="AL66" i="6"/>
  <c r="AG67" i="6"/>
  <c r="AH67" i="6"/>
  <c r="AI67" i="6"/>
  <c r="AK67" i="6"/>
  <c r="AJ67" i="6"/>
  <c r="AG68" i="6"/>
  <c r="AH68" i="6"/>
  <c r="AI68" i="6"/>
  <c r="AJ68" i="6"/>
  <c r="AG69" i="6"/>
  <c r="AH69" i="6"/>
  <c r="AI69" i="6"/>
  <c r="AJ69" i="6"/>
  <c r="AG70" i="6"/>
  <c r="AH70" i="6"/>
  <c r="AI70" i="6"/>
  <c r="AK70" i="6"/>
  <c r="AJ70" i="6"/>
  <c r="AG71" i="6"/>
  <c r="AH71" i="6"/>
  <c r="AI71" i="6"/>
  <c r="AJ71" i="6"/>
  <c r="AL71" i="6"/>
  <c r="AG72" i="6"/>
  <c r="AH72" i="6"/>
  <c r="AI72" i="6"/>
  <c r="AJ72" i="6"/>
  <c r="AG73" i="6"/>
  <c r="AH73" i="6"/>
  <c r="AI73" i="6"/>
  <c r="AJ73" i="6"/>
  <c r="AL73" i="6"/>
  <c r="AG74" i="6"/>
  <c r="AH74" i="6"/>
  <c r="AI74" i="6"/>
  <c r="AJ74" i="6"/>
  <c r="AL74" i="6"/>
  <c r="AG75" i="6"/>
  <c r="AH75" i="6"/>
  <c r="AI75" i="6"/>
  <c r="AJ75" i="6"/>
  <c r="AG76" i="6"/>
  <c r="AH76" i="6"/>
  <c r="AI76" i="6"/>
  <c r="AJ76" i="6"/>
  <c r="AG77" i="6"/>
  <c r="AH77" i="6"/>
  <c r="AI77" i="6"/>
  <c r="AJ77" i="6"/>
  <c r="AL77" i="6"/>
  <c r="AG78" i="6"/>
  <c r="AH78" i="6"/>
  <c r="AI78" i="6"/>
  <c r="AK78" i="6"/>
  <c r="AJ78" i="6"/>
  <c r="AG79" i="6"/>
  <c r="AH79" i="6"/>
  <c r="AI79" i="6"/>
  <c r="AN79" i="6"/>
  <c r="AJ79" i="6"/>
  <c r="AL79" i="6"/>
  <c r="AG80" i="6"/>
  <c r="AH80" i="6"/>
  <c r="AI80" i="6"/>
  <c r="AJ80" i="6"/>
  <c r="AL80" i="6"/>
  <c r="AG81" i="6"/>
  <c r="AH81" i="6"/>
  <c r="AI81" i="6"/>
  <c r="AJ81" i="6"/>
  <c r="AG82" i="6"/>
  <c r="AH82" i="6"/>
  <c r="AI82" i="6"/>
  <c r="AJ82" i="6"/>
  <c r="AL82" i="6"/>
  <c r="AG83" i="6"/>
  <c r="AH83" i="6"/>
  <c r="AI83" i="6"/>
  <c r="AK83" i="6"/>
  <c r="AJ83" i="6"/>
  <c r="AL83" i="6"/>
  <c r="AG84" i="6"/>
  <c r="AH84" i="6"/>
  <c r="AI84" i="6"/>
  <c r="AJ84" i="6"/>
  <c r="AG85" i="6"/>
  <c r="AJ85" i="6"/>
  <c r="AL85" i="6"/>
  <c r="AH85" i="6"/>
  <c r="AI85" i="6"/>
  <c r="AG86" i="6"/>
  <c r="AH86" i="6"/>
  <c r="AI86" i="6"/>
  <c r="AJ86" i="6"/>
  <c r="AG87" i="6"/>
  <c r="AH87" i="6"/>
  <c r="AI87" i="6"/>
  <c r="AJ87" i="6"/>
  <c r="AL87" i="6"/>
  <c r="AG88" i="6"/>
  <c r="AH88" i="6"/>
  <c r="AI88" i="6"/>
  <c r="AK88" i="6"/>
  <c r="AJ88" i="6"/>
  <c r="AL88" i="6"/>
  <c r="AG89" i="6"/>
  <c r="AH89" i="6"/>
  <c r="AI89" i="6"/>
  <c r="AJ89" i="6"/>
  <c r="AL89" i="6"/>
  <c r="AG90" i="6"/>
  <c r="AH90" i="6"/>
  <c r="AI90" i="6"/>
  <c r="AJ90" i="6"/>
  <c r="AL90" i="6"/>
  <c r="AG91" i="6"/>
  <c r="AH91" i="6"/>
  <c r="AI91" i="6"/>
  <c r="AK91" i="6"/>
  <c r="AJ91" i="6"/>
  <c r="AG92" i="6"/>
  <c r="AH92" i="6"/>
  <c r="AI92" i="6"/>
  <c r="AJ92" i="6"/>
  <c r="AG93" i="6"/>
  <c r="AH93" i="6"/>
  <c r="AI93" i="6"/>
  <c r="AJ93" i="6"/>
  <c r="AL93" i="6"/>
  <c r="AG94" i="6"/>
  <c r="AH94" i="6"/>
  <c r="AI94" i="6"/>
  <c r="AJ94" i="6"/>
  <c r="AG95" i="6"/>
  <c r="AH95" i="6"/>
  <c r="AI95" i="6"/>
  <c r="AJ95" i="6"/>
  <c r="AG96" i="6"/>
  <c r="AH96" i="6"/>
  <c r="AI96" i="6"/>
  <c r="AJ96" i="6"/>
  <c r="AG97" i="6"/>
  <c r="AH97" i="6"/>
  <c r="AI97" i="6"/>
  <c r="AJ97" i="6"/>
  <c r="AG98" i="6"/>
  <c r="AH98" i="6"/>
  <c r="AI98" i="6"/>
  <c r="AN98" i="6"/>
  <c r="AO98" i="6"/>
  <c r="AJ98" i="6"/>
  <c r="AL98" i="6"/>
  <c r="AG99" i="6"/>
  <c r="AH99" i="6"/>
  <c r="AI99" i="6"/>
  <c r="AJ99" i="6"/>
  <c r="AG100" i="6"/>
  <c r="AH100" i="6"/>
  <c r="AI100" i="6"/>
  <c r="AJ100" i="6"/>
  <c r="AG101" i="6"/>
  <c r="AH101" i="6"/>
  <c r="AI101" i="6"/>
  <c r="AJ101" i="6"/>
  <c r="AL101" i="6"/>
  <c r="AG102" i="6"/>
  <c r="AH102" i="6"/>
  <c r="AI102" i="6"/>
  <c r="AK102" i="6"/>
  <c r="AJ102" i="6"/>
  <c r="AG103" i="6"/>
  <c r="AH103" i="6"/>
  <c r="AI103" i="6"/>
  <c r="AJ103" i="6"/>
  <c r="AL103" i="6"/>
  <c r="AG104" i="6"/>
  <c r="AH104" i="6"/>
  <c r="AI104" i="6"/>
  <c r="AJ104" i="6"/>
  <c r="AG105" i="6"/>
  <c r="AH105" i="6"/>
  <c r="AI105" i="6"/>
  <c r="AJ105" i="6"/>
  <c r="AG106" i="6"/>
  <c r="AH106" i="6"/>
  <c r="AI106" i="6"/>
  <c r="AJ106" i="6"/>
  <c r="AL106" i="6"/>
  <c r="AG107" i="6"/>
  <c r="AH107" i="6"/>
  <c r="AI107" i="6"/>
  <c r="AJ107" i="6"/>
  <c r="AL107" i="6"/>
  <c r="AG108" i="6"/>
  <c r="AH108" i="6"/>
  <c r="AI108" i="6"/>
  <c r="AJ108" i="6"/>
  <c r="AG109" i="6"/>
  <c r="AH109" i="6"/>
  <c r="AI109" i="6"/>
  <c r="AJ109" i="6"/>
  <c r="AG110" i="6"/>
  <c r="AH110" i="6"/>
  <c r="AI110" i="6"/>
  <c r="AJ110" i="6"/>
  <c r="AG111" i="6"/>
  <c r="AH111" i="6"/>
  <c r="AI111" i="6"/>
  <c r="AJ111" i="6"/>
  <c r="AL111" i="6"/>
  <c r="AG112" i="6"/>
  <c r="AH112" i="6"/>
  <c r="AI112" i="6"/>
  <c r="AK112" i="6"/>
  <c r="AJ112" i="6"/>
  <c r="AG113" i="6"/>
  <c r="AH113" i="6"/>
  <c r="AI113" i="6"/>
  <c r="AJ113" i="6"/>
  <c r="AL113" i="6"/>
  <c r="AG114" i="6"/>
  <c r="AH114" i="6"/>
  <c r="AI114" i="6"/>
  <c r="AJ114" i="6"/>
  <c r="AL114" i="6"/>
  <c r="AG115" i="6"/>
  <c r="AH115" i="6"/>
  <c r="AI115" i="6"/>
  <c r="AJ115" i="6"/>
  <c r="AG116" i="6"/>
  <c r="AH116" i="6"/>
  <c r="AI116" i="6"/>
  <c r="AK116" i="6"/>
  <c r="AJ116" i="6"/>
  <c r="AL116" i="6"/>
  <c r="AG117" i="6"/>
  <c r="AH117" i="6"/>
  <c r="AI117" i="6"/>
  <c r="AJ117" i="6"/>
  <c r="AG118" i="6"/>
  <c r="AH118" i="6"/>
  <c r="AI118" i="6"/>
  <c r="AK118" i="6"/>
  <c r="AJ118" i="6"/>
  <c r="AG119" i="6"/>
  <c r="AH119" i="6"/>
  <c r="AI119" i="6"/>
  <c r="AJ119" i="6"/>
  <c r="AL119" i="6"/>
  <c r="AG120" i="6"/>
  <c r="AH120" i="6"/>
  <c r="AI120" i="6"/>
  <c r="AJ120" i="6"/>
  <c r="AG121" i="6"/>
  <c r="AH121" i="6"/>
  <c r="AI121" i="6"/>
  <c r="AJ121" i="6"/>
  <c r="AL121" i="6"/>
  <c r="AG122" i="6"/>
  <c r="AH122" i="6"/>
  <c r="AI122" i="6"/>
  <c r="AJ122" i="6"/>
  <c r="AG123" i="6"/>
  <c r="AH123" i="6"/>
  <c r="AI123" i="6"/>
  <c r="AK123" i="6"/>
  <c r="AJ123" i="6"/>
  <c r="AG124" i="6"/>
  <c r="AH124" i="6"/>
  <c r="AI124" i="6"/>
  <c r="AK124" i="6"/>
  <c r="AJ124" i="6"/>
  <c r="AG125" i="6"/>
  <c r="AH125" i="6"/>
  <c r="AI125" i="6"/>
  <c r="AJ125" i="6"/>
  <c r="AL125" i="6"/>
  <c r="AG126" i="6"/>
  <c r="AH126" i="6"/>
  <c r="AI126" i="6"/>
  <c r="AJ126" i="6"/>
  <c r="AL126" i="6"/>
  <c r="AG127" i="6"/>
  <c r="AH127" i="6"/>
  <c r="AI127" i="6"/>
  <c r="AJ127" i="6"/>
  <c r="AL127" i="6"/>
  <c r="AG128" i="6"/>
  <c r="AH128" i="6"/>
  <c r="AI128" i="6"/>
  <c r="AJ128" i="6"/>
  <c r="AG129" i="6"/>
  <c r="AH129" i="6"/>
  <c r="AI129" i="6"/>
  <c r="AJ129" i="6"/>
  <c r="AG130" i="6"/>
  <c r="AH130" i="6"/>
  <c r="AI130" i="6"/>
  <c r="AN130" i="6"/>
  <c r="AJ130" i="6"/>
  <c r="AL130" i="6"/>
  <c r="AG131" i="6"/>
  <c r="AH131" i="6"/>
  <c r="AI131" i="6"/>
  <c r="AJ131" i="6"/>
  <c r="AL131" i="6"/>
  <c r="AG132" i="6"/>
  <c r="AH132" i="6"/>
  <c r="AI132" i="6"/>
  <c r="AN132" i="6"/>
  <c r="AJ132" i="6"/>
  <c r="AG133" i="6"/>
  <c r="AH133" i="6"/>
  <c r="AI133" i="6"/>
  <c r="AJ133" i="6"/>
  <c r="AL133" i="6"/>
  <c r="AG134" i="6"/>
  <c r="AH134" i="6"/>
  <c r="AI134" i="6"/>
  <c r="AJ134" i="6"/>
  <c r="AL134" i="6"/>
  <c r="AG135" i="6"/>
  <c r="AH135" i="6"/>
  <c r="AI135" i="6"/>
  <c r="AJ135" i="6"/>
  <c r="AL135" i="6"/>
  <c r="AG136" i="6"/>
  <c r="AH136" i="6"/>
  <c r="AI136" i="6"/>
  <c r="AJ136" i="6"/>
  <c r="AG137" i="6"/>
  <c r="AH137" i="6"/>
  <c r="AI137" i="6"/>
  <c r="AJ137" i="6"/>
  <c r="AL137" i="6"/>
  <c r="AG138" i="6"/>
  <c r="AH138" i="6"/>
  <c r="AI138" i="6"/>
  <c r="AJ138" i="6"/>
  <c r="AL138" i="6"/>
  <c r="AG139" i="6"/>
  <c r="AH139" i="6"/>
  <c r="AI139" i="6"/>
  <c r="AJ139" i="6"/>
  <c r="AL139" i="6"/>
  <c r="AG140" i="6"/>
  <c r="AH140" i="6"/>
  <c r="AI140" i="6"/>
  <c r="AK140" i="6"/>
  <c r="AJ140" i="6"/>
  <c r="AG141" i="6"/>
  <c r="AH141" i="6"/>
  <c r="AI141" i="6"/>
  <c r="AK141" i="6"/>
  <c r="AJ141" i="6"/>
  <c r="AL141" i="6"/>
  <c r="AG142" i="6"/>
  <c r="AH142" i="6"/>
  <c r="AI142" i="6"/>
  <c r="AJ142" i="6"/>
  <c r="AG143" i="6"/>
  <c r="AH143" i="6"/>
  <c r="AI143" i="6"/>
  <c r="AJ143" i="6"/>
  <c r="AG144" i="6"/>
  <c r="AH144" i="6"/>
  <c r="AI144" i="6"/>
  <c r="AJ144" i="6"/>
  <c r="AG145" i="6"/>
  <c r="AH145" i="6"/>
  <c r="AI145" i="6"/>
  <c r="AJ145" i="6"/>
  <c r="AL145" i="6"/>
  <c r="AG146" i="6"/>
  <c r="AH146" i="6"/>
  <c r="AI146" i="6"/>
  <c r="AJ146" i="6"/>
  <c r="AL146" i="6"/>
  <c r="AG147" i="6"/>
  <c r="AH147" i="6"/>
  <c r="AI147" i="6"/>
  <c r="AJ147" i="6"/>
  <c r="AL147" i="6"/>
  <c r="AG148" i="6"/>
  <c r="AH148" i="6"/>
  <c r="AI148" i="6"/>
  <c r="AJ148" i="6"/>
  <c r="AG149" i="6"/>
  <c r="AH149" i="6"/>
  <c r="AI149" i="6"/>
  <c r="AJ149" i="6"/>
  <c r="AG150" i="6"/>
  <c r="AH150" i="6"/>
  <c r="AI150" i="6"/>
  <c r="AK150" i="6"/>
  <c r="AJ150" i="6"/>
  <c r="AL150" i="6"/>
  <c r="AG151" i="6"/>
  <c r="AH151" i="6"/>
  <c r="AI151" i="6"/>
  <c r="AJ151" i="6"/>
  <c r="AL151" i="6"/>
  <c r="AG152" i="6"/>
  <c r="AH152" i="6"/>
  <c r="AI152" i="6"/>
  <c r="AJ152" i="6"/>
  <c r="AL152" i="6"/>
  <c r="AG153" i="6"/>
  <c r="AH153" i="6"/>
  <c r="AI153" i="6"/>
  <c r="AJ153" i="6"/>
  <c r="AG154" i="6"/>
  <c r="AH154" i="6"/>
  <c r="AI154" i="6"/>
  <c r="AJ154" i="6"/>
  <c r="AL154" i="6"/>
  <c r="AG155" i="6"/>
  <c r="AH155" i="6"/>
  <c r="AI155" i="6"/>
  <c r="AJ155" i="6"/>
  <c r="AL155" i="6"/>
  <c r="AG156" i="6"/>
  <c r="AH156" i="6"/>
  <c r="AI156" i="6"/>
  <c r="AN156" i="6"/>
  <c r="AO156" i="6"/>
  <c r="AJ156" i="6"/>
  <c r="AL156" i="6"/>
  <c r="AG157" i="6"/>
  <c r="AH157" i="6"/>
  <c r="AI157" i="6"/>
  <c r="AJ157" i="6"/>
  <c r="AG158" i="6"/>
  <c r="AH158" i="6"/>
  <c r="AI158" i="6"/>
  <c r="AK158" i="6"/>
  <c r="AJ158" i="6"/>
  <c r="AL158" i="6"/>
  <c r="AG159" i="6"/>
  <c r="AH159" i="6"/>
  <c r="AI159" i="6"/>
  <c r="AJ159" i="6"/>
  <c r="AL159" i="6"/>
  <c r="AG160" i="6"/>
  <c r="AH160" i="6"/>
  <c r="AI160" i="6"/>
  <c r="AJ160" i="6"/>
  <c r="AL160" i="6"/>
  <c r="AG161" i="6"/>
  <c r="AH161" i="6"/>
  <c r="AI161" i="6"/>
  <c r="AK161" i="6"/>
  <c r="AJ161" i="6"/>
  <c r="AG162" i="6"/>
  <c r="AH162" i="6"/>
  <c r="AI162" i="6"/>
  <c r="AJ162" i="6"/>
  <c r="AL162" i="6"/>
  <c r="AG163" i="6"/>
  <c r="AH163" i="6"/>
  <c r="AI163" i="6"/>
  <c r="AJ163" i="6"/>
  <c r="AL163" i="6"/>
  <c r="AG164" i="6"/>
  <c r="AH164" i="6"/>
  <c r="AI164" i="6"/>
  <c r="AN164" i="6"/>
  <c r="AJ164" i="6"/>
  <c r="AL164" i="6"/>
  <c r="AG165" i="6"/>
  <c r="AH165" i="6"/>
  <c r="AI165" i="6"/>
  <c r="AJ165" i="6"/>
  <c r="AL165" i="6"/>
  <c r="AG166" i="6"/>
  <c r="AH166" i="6"/>
  <c r="AI166" i="6"/>
  <c r="AK166" i="6"/>
  <c r="AJ166" i="6"/>
  <c r="AL166" i="6"/>
  <c r="AM166" i="6"/>
  <c r="AG167" i="6"/>
  <c r="AH167" i="6"/>
  <c r="AI167" i="6"/>
  <c r="AK167" i="6"/>
  <c r="AJ167" i="6"/>
  <c r="AL167" i="6"/>
  <c r="AQ167" i="6"/>
  <c r="AG168" i="6"/>
  <c r="AH168" i="6"/>
  <c r="AI168" i="6"/>
  <c r="AK168" i="6"/>
  <c r="AJ168" i="6"/>
  <c r="AL168" i="6"/>
  <c r="AQ168" i="6"/>
  <c r="AG169" i="6"/>
  <c r="AH169" i="6"/>
  <c r="AI169" i="6"/>
  <c r="AJ169" i="6"/>
  <c r="AG170" i="6"/>
  <c r="AH170" i="6"/>
  <c r="AI170" i="6"/>
  <c r="AJ170" i="6"/>
  <c r="AL170" i="6"/>
  <c r="AG171" i="6"/>
  <c r="AH171" i="6"/>
  <c r="AI171" i="6"/>
  <c r="AJ171" i="6"/>
  <c r="AL171" i="6"/>
  <c r="AG172" i="6"/>
  <c r="AH172" i="6"/>
  <c r="AI172" i="6"/>
  <c r="AN172" i="6"/>
  <c r="AO172" i="6"/>
  <c r="AJ172" i="6"/>
  <c r="AL172" i="6"/>
  <c r="AG173" i="6"/>
  <c r="AH173" i="6"/>
  <c r="AI173" i="6"/>
  <c r="AJ173" i="6"/>
  <c r="AL173" i="6"/>
  <c r="AG174" i="6"/>
  <c r="AH174" i="6"/>
  <c r="AI174" i="6"/>
  <c r="AJ174" i="6"/>
  <c r="AL174" i="6"/>
  <c r="AG175" i="6"/>
  <c r="AH175" i="6"/>
  <c r="AI175" i="6"/>
  <c r="AJ175" i="6"/>
  <c r="AL175" i="6"/>
  <c r="AG176" i="6"/>
  <c r="AH176" i="6"/>
  <c r="AI176" i="6"/>
  <c r="AJ176" i="6"/>
  <c r="AG177" i="6"/>
  <c r="AH177" i="6"/>
  <c r="AI177" i="6"/>
  <c r="AJ177" i="6"/>
  <c r="AL177" i="6"/>
  <c r="AG178" i="6"/>
  <c r="AH178" i="6"/>
  <c r="AI178" i="6"/>
  <c r="AJ178" i="6"/>
  <c r="AG179" i="6"/>
  <c r="AH179" i="6"/>
  <c r="AI179" i="6"/>
  <c r="AJ179" i="6"/>
  <c r="AL179" i="6"/>
  <c r="AG180" i="6"/>
  <c r="AH180" i="6"/>
  <c r="AI180" i="6"/>
  <c r="AK180" i="6"/>
  <c r="AJ180" i="6"/>
  <c r="AG181" i="6"/>
  <c r="AH181" i="6"/>
  <c r="AI181" i="6"/>
  <c r="AN181" i="6"/>
  <c r="AJ181" i="6"/>
  <c r="AG182" i="6"/>
  <c r="AH182" i="6"/>
  <c r="AI182" i="6"/>
  <c r="AJ182" i="6"/>
  <c r="AL182" i="6"/>
  <c r="AG183" i="6"/>
  <c r="AH183" i="6"/>
  <c r="AI183" i="6"/>
  <c r="AJ183" i="6"/>
  <c r="AG184" i="6"/>
  <c r="AH184" i="6"/>
  <c r="AI184" i="6"/>
  <c r="AJ184" i="6"/>
  <c r="AL184" i="6"/>
  <c r="AG185" i="6"/>
  <c r="AH185" i="6"/>
  <c r="AI185" i="6"/>
  <c r="AJ185" i="6"/>
  <c r="AL185" i="6"/>
  <c r="AG186" i="6"/>
  <c r="AH186" i="6"/>
  <c r="AI186" i="6"/>
  <c r="AJ186" i="6"/>
  <c r="AL186" i="6"/>
  <c r="AG187" i="6"/>
  <c r="AH187" i="6"/>
  <c r="AI187" i="6"/>
  <c r="AK187" i="6"/>
  <c r="AJ187" i="6"/>
  <c r="AG188" i="6"/>
  <c r="AH188" i="6"/>
  <c r="AI188" i="6"/>
  <c r="AJ188" i="6"/>
  <c r="AL188" i="6"/>
  <c r="AG189" i="6"/>
  <c r="AH189" i="6"/>
  <c r="AI189" i="6"/>
  <c r="AJ189" i="6"/>
  <c r="AL189" i="6"/>
  <c r="AG190" i="6"/>
  <c r="AH190" i="6"/>
  <c r="AI190" i="6"/>
  <c r="AK190" i="6"/>
  <c r="AJ190" i="6"/>
  <c r="AL190" i="6"/>
  <c r="AG191" i="6"/>
  <c r="AH191" i="6"/>
  <c r="AI191" i="6"/>
  <c r="AN191" i="6"/>
  <c r="AO191" i="6"/>
  <c r="AJ191" i="6"/>
  <c r="AG192" i="6"/>
  <c r="AH192" i="6"/>
  <c r="AI192" i="6"/>
  <c r="AJ192" i="6"/>
  <c r="AL192" i="6"/>
  <c r="AG193" i="6"/>
  <c r="AH193" i="6"/>
  <c r="AI193" i="6"/>
  <c r="AJ193" i="6"/>
  <c r="AG194" i="6"/>
  <c r="AH194" i="6"/>
  <c r="AI194" i="6"/>
  <c r="AJ194" i="6"/>
  <c r="AL194" i="6"/>
  <c r="AG195" i="6"/>
  <c r="AH195" i="6"/>
  <c r="AI195" i="6"/>
  <c r="AJ195" i="6"/>
  <c r="AL195" i="6"/>
  <c r="AG196" i="6"/>
  <c r="AH196" i="6"/>
  <c r="AI196" i="6"/>
  <c r="AJ196" i="6"/>
  <c r="AL196" i="6"/>
  <c r="AG197" i="6"/>
  <c r="AH197" i="6"/>
  <c r="AI197" i="6"/>
  <c r="AJ197" i="6"/>
  <c r="AG198" i="6"/>
  <c r="AH198" i="6"/>
  <c r="AI198" i="6"/>
  <c r="AJ198" i="6"/>
  <c r="AG199" i="6"/>
  <c r="AH199" i="6"/>
  <c r="AI199" i="6"/>
  <c r="AJ199" i="6"/>
  <c r="AG200" i="6"/>
  <c r="AH200" i="6"/>
  <c r="AI200" i="6"/>
  <c r="AJ200" i="6"/>
  <c r="AL200" i="6"/>
  <c r="AG201" i="6"/>
  <c r="AH201" i="6"/>
  <c r="AI201" i="6"/>
  <c r="AJ201" i="6"/>
  <c r="AL201" i="6"/>
  <c r="AG202" i="6"/>
  <c r="AH202" i="6"/>
  <c r="AI202" i="6"/>
  <c r="AJ202" i="6"/>
  <c r="AL202" i="6"/>
  <c r="AG203" i="6"/>
  <c r="AH203" i="6"/>
  <c r="AI203" i="6"/>
  <c r="AJ203" i="6"/>
  <c r="AL203" i="6"/>
  <c r="AG204" i="6"/>
  <c r="AH204" i="6"/>
  <c r="AI204" i="6"/>
  <c r="AK204" i="6"/>
  <c r="AJ204" i="6"/>
  <c r="AL204" i="6"/>
  <c r="AG205" i="6"/>
  <c r="AH205" i="6"/>
  <c r="AI205" i="6"/>
  <c r="AK205" i="6"/>
  <c r="AJ205" i="6"/>
  <c r="AG206" i="6"/>
  <c r="AH206" i="6"/>
  <c r="AI206" i="6"/>
  <c r="AJ206" i="6"/>
  <c r="AG207" i="6"/>
  <c r="AH207" i="6"/>
  <c r="AI207" i="6"/>
  <c r="AJ207" i="6"/>
  <c r="AL207" i="6"/>
  <c r="AG208" i="6"/>
  <c r="AH208" i="6"/>
  <c r="AI208" i="6"/>
  <c r="AJ208" i="6"/>
  <c r="AL208" i="6"/>
  <c r="AG209" i="6"/>
  <c r="AH209" i="6"/>
  <c r="AI209" i="6"/>
  <c r="AK209" i="6"/>
  <c r="AJ209" i="6"/>
  <c r="AG210" i="6"/>
  <c r="AH210" i="6"/>
  <c r="AI210" i="6"/>
  <c r="AK210" i="6"/>
  <c r="AJ210" i="6"/>
  <c r="AG211" i="6"/>
  <c r="AH211" i="6"/>
  <c r="AI211" i="6"/>
  <c r="AK211" i="6"/>
  <c r="AJ211" i="6"/>
  <c r="AL211" i="6"/>
  <c r="AG212" i="6"/>
  <c r="AH212" i="6"/>
  <c r="AI212" i="6"/>
  <c r="AJ212" i="6"/>
  <c r="AG213" i="6"/>
  <c r="AH213" i="6"/>
  <c r="AI213" i="6"/>
  <c r="AJ213" i="6"/>
  <c r="AG214" i="6"/>
  <c r="AH214" i="6"/>
  <c r="AI214" i="6"/>
  <c r="AJ214" i="6"/>
  <c r="AL214" i="6"/>
  <c r="AG215" i="6"/>
  <c r="AH215" i="6"/>
  <c r="AI215" i="6"/>
  <c r="AJ215" i="6"/>
  <c r="AG216" i="6"/>
  <c r="AH216" i="6"/>
  <c r="AI216" i="6"/>
  <c r="AJ216" i="6"/>
  <c r="AG217" i="6"/>
  <c r="AH217" i="6"/>
  <c r="AI217" i="6"/>
  <c r="AJ217" i="6"/>
  <c r="AL217" i="6"/>
  <c r="AG218" i="6"/>
  <c r="AH218" i="6"/>
  <c r="AI218" i="6"/>
  <c r="AJ218" i="6"/>
  <c r="AL218" i="6"/>
  <c r="AG219" i="6"/>
  <c r="AH219" i="6"/>
  <c r="AI219" i="6"/>
  <c r="AJ219" i="6"/>
  <c r="AG220" i="6"/>
  <c r="AH220" i="6"/>
  <c r="AI220" i="6"/>
  <c r="AJ220" i="6"/>
  <c r="AL220" i="6"/>
  <c r="AG221" i="6"/>
  <c r="AH221" i="6"/>
  <c r="AI221" i="6"/>
  <c r="AJ221" i="6"/>
  <c r="AL221" i="6"/>
  <c r="AG222" i="6"/>
  <c r="AH222" i="6"/>
  <c r="AI222" i="6"/>
  <c r="AK222" i="6"/>
  <c r="AJ222" i="6"/>
  <c r="AG223" i="6"/>
  <c r="AH223" i="6"/>
  <c r="AI223" i="6"/>
  <c r="AJ223" i="6"/>
  <c r="AG224" i="6"/>
  <c r="AH224" i="6"/>
  <c r="AI224" i="6"/>
  <c r="AJ224" i="6"/>
  <c r="AL224" i="6"/>
  <c r="AG225" i="6"/>
  <c r="AH225" i="6"/>
  <c r="AI225" i="6"/>
  <c r="AJ225" i="6"/>
  <c r="AG226" i="6"/>
  <c r="AH226" i="6"/>
  <c r="AI226" i="6"/>
  <c r="AJ226" i="6"/>
  <c r="AG227" i="6"/>
  <c r="AH227" i="6"/>
  <c r="AI227" i="6"/>
  <c r="AJ227" i="6"/>
  <c r="AL227" i="6"/>
  <c r="AG228" i="6"/>
  <c r="AH228" i="6"/>
  <c r="AI228" i="6"/>
  <c r="AK228" i="6"/>
  <c r="AJ228" i="6"/>
  <c r="AG229" i="6"/>
  <c r="AJ229" i="6"/>
  <c r="AL229" i="6"/>
  <c r="AH229" i="6"/>
  <c r="AI229" i="6"/>
  <c r="AK229" i="6"/>
  <c r="AG230" i="6"/>
  <c r="AH230" i="6"/>
  <c r="AI230" i="6"/>
  <c r="AJ230" i="6"/>
  <c r="AL230" i="6"/>
  <c r="AG231" i="6"/>
  <c r="AH231" i="6"/>
  <c r="AI231" i="6"/>
  <c r="AJ231" i="6"/>
  <c r="AG232" i="6"/>
  <c r="AH232" i="6"/>
  <c r="AI232" i="6"/>
  <c r="AJ232" i="6"/>
  <c r="AL232" i="6"/>
  <c r="AG233" i="6"/>
  <c r="AJ233" i="6"/>
  <c r="AH233" i="6"/>
  <c r="AI233" i="6"/>
  <c r="AG234" i="6"/>
  <c r="AH234" i="6"/>
  <c r="AI234" i="6"/>
  <c r="AK234" i="6"/>
  <c r="AJ234" i="6"/>
  <c r="AL234" i="6"/>
  <c r="AG235" i="6"/>
  <c r="AH235" i="6"/>
  <c r="AI235" i="6"/>
  <c r="AJ235" i="6"/>
  <c r="AL235" i="6"/>
  <c r="AG236" i="6"/>
  <c r="AH236" i="6"/>
  <c r="AI236" i="6"/>
  <c r="AJ236" i="6"/>
  <c r="AL236" i="6"/>
  <c r="AG237" i="6"/>
  <c r="AH237" i="6"/>
  <c r="AI237" i="6"/>
  <c r="AK237" i="6"/>
  <c r="AJ237" i="6"/>
  <c r="AG238" i="6"/>
  <c r="AH238" i="6"/>
  <c r="AI238" i="6"/>
  <c r="AN238" i="6"/>
  <c r="AO238" i="6"/>
  <c r="AJ238" i="6"/>
  <c r="AL238" i="6"/>
  <c r="AG239" i="6"/>
  <c r="AH239" i="6"/>
  <c r="AI239" i="6"/>
  <c r="AN239" i="6"/>
  <c r="AJ239" i="6"/>
  <c r="AL239" i="6"/>
  <c r="AG240" i="6"/>
  <c r="AH240" i="6"/>
  <c r="AI240" i="6"/>
  <c r="AJ240" i="6"/>
  <c r="AG241" i="6"/>
  <c r="AH241" i="6"/>
  <c r="AI241" i="6"/>
  <c r="AN241" i="6"/>
  <c r="AJ241" i="6"/>
  <c r="AG242" i="6"/>
  <c r="AH242" i="6"/>
  <c r="AI242" i="6"/>
  <c r="AJ242" i="6"/>
  <c r="AL242" i="6"/>
  <c r="AG243" i="6"/>
  <c r="AH243" i="6"/>
  <c r="AI243" i="6"/>
  <c r="AN243" i="6"/>
  <c r="AJ243" i="6"/>
  <c r="AG244" i="6"/>
  <c r="AH244" i="6"/>
  <c r="AI244" i="6"/>
  <c r="AJ244" i="6"/>
  <c r="AL244" i="6"/>
  <c r="AG245" i="6"/>
  <c r="AH245" i="6"/>
  <c r="AI245" i="6"/>
  <c r="AK245" i="6"/>
  <c r="AJ245" i="6"/>
  <c r="AG246" i="6"/>
  <c r="AH246" i="6"/>
  <c r="AI246" i="6"/>
  <c r="AJ246" i="6"/>
  <c r="AL246" i="6"/>
  <c r="AG247" i="6"/>
  <c r="AH247" i="6"/>
  <c r="AI247" i="6"/>
  <c r="AK247" i="6"/>
  <c r="AJ247" i="6"/>
  <c r="AL247" i="6"/>
  <c r="AG248" i="6"/>
  <c r="AH248" i="6"/>
  <c r="AI248" i="6"/>
  <c r="AJ248" i="6"/>
  <c r="AL248" i="6"/>
  <c r="AG249" i="6"/>
  <c r="AJ249" i="6"/>
  <c r="AL249" i="6"/>
  <c r="AH249" i="6"/>
  <c r="AI249" i="6"/>
  <c r="AG250" i="6"/>
  <c r="AH250" i="6"/>
  <c r="AI250" i="6"/>
  <c r="AK250" i="6"/>
  <c r="AJ250" i="6"/>
  <c r="AG251" i="6"/>
  <c r="AH251" i="6"/>
  <c r="AI251" i="6"/>
  <c r="AK251" i="6"/>
  <c r="AJ251" i="6"/>
  <c r="AL251" i="6"/>
  <c r="AG252" i="6"/>
  <c r="AH252" i="6"/>
  <c r="AI252" i="6"/>
  <c r="AN252" i="6"/>
  <c r="AK252" i="6"/>
  <c r="AJ252" i="6"/>
  <c r="AG253" i="6"/>
  <c r="AJ253" i="6"/>
  <c r="AL253" i="6"/>
  <c r="AH253" i="6"/>
  <c r="AI253" i="6"/>
  <c r="AG254" i="6"/>
  <c r="AH254" i="6"/>
  <c r="AI254" i="6"/>
  <c r="AJ254" i="6"/>
  <c r="AG255" i="6"/>
  <c r="AH255" i="6"/>
  <c r="AI255" i="6"/>
  <c r="AK255" i="6"/>
  <c r="AJ255" i="6"/>
  <c r="AL255" i="6"/>
  <c r="AQ255" i="6"/>
  <c r="AN221" i="6"/>
  <c r="AK232" i="6"/>
  <c r="AN212" i="6"/>
  <c r="AK200" i="6"/>
  <c r="AN188" i="6"/>
  <c r="AK188" i="6"/>
  <c r="AN155" i="6"/>
  <c r="AK155" i="6"/>
  <c r="AM155" i="6"/>
  <c r="AP155" i="6"/>
  <c r="AO155" i="6"/>
  <c r="AR155" i="6"/>
  <c r="AN151" i="6"/>
  <c r="AK151" i="6"/>
  <c r="AM151" i="6"/>
  <c r="AN95" i="6"/>
  <c r="AK95" i="6"/>
  <c r="AL75" i="6"/>
  <c r="AN63" i="6"/>
  <c r="AK63" i="6"/>
  <c r="AK41" i="6"/>
  <c r="AM41" i="6"/>
  <c r="AK18" i="6"/>
  <c r="AQ18" i="6"/>
  <c r="AN18" i="6"/>
  <c r="AL213" i="6"/>
  <c r="AL197" i="6"/>
  <c r="AL193" i="6"/>
  <c r="AL181" i="6"/>
  <c r="AN178" i="6"/>
  <c r="AL176" i="6"/>
  <c r="AQ141" i="6"/>
  <c r="AN118" i="6"/>
  <c r="AO118" i="6"/>
  <c r="AN92" i="6"/>
  <c r="AO92" i="6"/>
  <c r="AN192" i="6"/>
  <c r="AO192" i="6"/>
  <c r="AK192" i="6"/>
  <c r="AN171" i="6"/>
  <c r="AN147" i="6"/>
  <c r="AO147" i="6"/>
  <c r="AK147" i="6"/>
  <c r="AQ147" i="6"/>
  <c r="AM147" i="6"/>
  <c r="AP147" i="6"/>
  <c r="AN143" i="6"/>
  <c r="AK75" i="6"/>
  <c r="AQ41" i="6"/>
  <c r="AM7" i="7"/>
  <c r="AQ7" i="7"/>
  <c r="AN254" i="6"/>
  <c r="AN230" i="6"/>
  <c r="AN218" i="6"/>
  <c r="AK218" i="6"/>
  <c r="AQ218" i="6"/>
  <c r="AK214" i="6"/>
  <c r="AK206" i="6"/>
  <c r="AN202" i="6"/>
  <c r="AN194" i="6"/>
  <c r="AO194" i="6"/>
  <c r="AN182" i="6"/>
  <c r="AO182" i="6"/>
  <c r="AK182" i="6"/>
  <c r="AN160" i="6"/>
  <c r="AO160" i="6"/>
  <c r="AN152" i="6"/>
  <c r="AO152" i="6"/>
  <c r="AN148" i="6"/>
  <c r="AO148" i="6"/>
  <c r="AK136" i="6"/>
  <c r="AN136" i="6"/>
  <c r="AO136" i="6"/>
  <c r="AN124" i="6"/>
  <c r="AO124" i="6"/>
  <c r="AL91" i="6"/>
  <c r="AK79" i="6"/>
  <c r="AM79" i="6"/>
  <c r="AN25" i="6"/>
  <c r="AN75" i="7"/>
  <c r="AO75" i="7"/>
  <c r="AK75" i="7"/>
  <c r="AN51" i="7"/>
  <c r="AO51" i="7"/>
  <c r="AK51" i="7"/>
  <c r="AM51" i="7"/>
  <c r="AP51" i="7"/>
  <c r="AK45" i="7"/>
  <c r="AM45" i="7"/>
  <c r="AN45" i="7"/>
  <c r="AP45" i="7"/>
  <c r="AN179" i="6"/>
  <c r="AN159" i="6"/>
  <c r="AK159" i="6"/>
  <c r="AM159" i="6"/>
  <c r="AK114" i="6"/>
  <c r="AN114" i="6"/>
  <c r="AL148" i="6"/>
  <c r="AK104" i="6"/>
  <c r="AN104" i="6"/>
  <c r="AN93" i="6"/>
  <c r="AK93" i="6"/>
  <c r="AM93" i="6"/>
  <c r="AQ79" i="6"/>
  <c r="AN61" i="6"/>
  <c r="AO61" i="6"/>
  <c r="AK61" i="6"/>
  <c r="AM61" i="6"/>
  <c r="AN55" i="6"/>
  <c r="AO55" i="6"/>
  <c r="AK55" i="6"/>
  <c r="AN5" i="6"/>
  <c r="AN80" i="7"/>
  <c r="AN78" i="6"/>
  <c r="AL76" i="6"/>
  <c r="AK34" i="6"/>
  <c r="AQ34" i="6"/>
  <c r="AN34" i="6"/>
  <c r="AM26" i="6"/>
  <c r="AN15" i="6"/>
  <c r="AK15" i="6"/>
  <c r="AM15" i="6"/>
  <c r="AP15" i="6"/>
  <c r="AT15" i="6"/>
  <c r="AN11" i="6"/>
  <c r="AK11" i="6"/>
  <c r="AN9" i="6"/>
  <c r="AO9" i="6"/>
  <c r="AK6" i="6"/>
  <c r="AN6" i="6"/>
  <c r="AN92" i="7"/>
  <c r="AN60" i="7"/>
  <c r="AQ51" i="7"/>
  <c r="AK41" i="7"/>
  <c r="AN135" i="6"/>
  <c r="AO135" i="6"/>
  <c r="AK135" i="6"/>
  <c r="AM135" i="6"/>
  <c r="AP135" i="6"/>
  <c r="AR135" i="6"/>
  <c r="AN103" i="6"/>
  <c r="AO103" i="6"/>
  <c r="AK103" i="6"/>
  <c r="AL92" i="6"/>
  <c r="AL178" i="6"/>
  <c r="AN173" i="6"/>
  <c r="AO173" i="6"/>
  <c r="AN169" i="6"/>
  <c r="AO169" i="6"/>
  <c r="AK169" i="6"/>
  <c r="AK165" i="6"/>
  <c r="AQ165" i="6"/>
  <c r="AN141" i="6"/>
  <c r="AO141" i="6"/>
  <c r="AN134" i="6"/>
  <c r="AO134" i="6"/>
  <c r="AL132" i="6"/>
  <c r="AN112" i="6"/>
  <c r="AO112" i="6"/>
  <c r="AN111" i="6"/>
  <c r="AO111" i="6"/>
  <c r="AK111" i="6"/>
  <c r="AN109" i="6"/>
  <c r="AO109" i="6"/>
  <c r="AO104" i="6"/>
  <c r="AN102" i="6"/>
  <c r="AO102" i="6"/>
  <c r="AL100" i="6"/>
  <c r="AN88" i="6"/>
  <c r="AO88" i="6"/>
  <c r="AN87" i="6"/>
  <c r="AO87" i="6"/>
  <c r="AK87" i="6"/>
  <c r="AQ87" i="6"/>
  <c r="AN85" i="6"/>
  <c r="AO85" i="6"/>
  <c r="AN72" i="6"/>
  <c r="AN56" i="6"/>
  <c r="AN50" i="6"/>
  <c r="AK44" i="6"/>
  <c r="AN44" i="6"/>
  <c r="AN29" i="6"/>
  <c r="AK29" i="6"/>
  <c r="AQ29" i="6"/>
  <c r="AN27" i="6"/>
  <c r="AK27" i="6"/>
  <c r="AM27" i="6"/>
  <c r="AP27" i="6"/>
  <c r="AT27" i="6"/>
  <c r="AO25" i="6"/>
  <c r="AK22" i="6"/>
  <c r="AQ22" i="6"/>
  <c r="AN22" i="6"/>
  <c r="AK9" i="6"/>
  <c r="AN96" i="7"/>
  <c r="AO96" i="7"/>
  <c r="AN91" i="7"/>
  <c r="AO91" i="7"/>
  <c r="AK91" i="7"/>
  <c r="AM91" i="7"/>
  <c r="AN64" i="7"/>
  <c r="AN59" i="7"/>
  <c r="AO59" i="7"/>
  <c r="AM59" i="7"/>
  <c r="AO45" i="7"/>
  <c r="AN13" i="7"/>
  <c r="AO13" i="7"/>
  <c r="AK126" i="6"/>
  <c r="AL124" i="6"/>
  <c r="AM124" i="6"/>
  <c r="AN101" i="6"/>
  <c r="AO101" i="6"/>
  <c r="AN175" i="6"/>
  <c r="AO175" i="6"/>
  <c r="AN119" i="6"/>
  <c r="AO119" i="6"/>
  <c r="AK119" i="6"/>
  <c r="AN117" i="6"/>
  <c r="AO117" i="6"/>
  <c r="AN90" i="6"/>
  <c r="AN86" i="6"/>
  <c r="AN74" i="6"/>
  <c r="AN58" i="6"/>
  <c r="AO58" i="6"/>
  <c r="AN54" i="6"/>
  <c r="AL53" i="6"/>
  <c r="AN46" i="6"/>
  <c r="AN43" i="6"/>
  <c r="AO43" i="6"/>
  <c r="AN41" i="6"/>
  <c r="AO41" i="6"/>
  <c r="AK38" i="6"/>
  <c r="AN38" i="6"/>
  <c r="AO12" i="6"/>
  <c r="AN76" i="7"/>
  <c r="AO76" i="7"/>
  <c r="AN49" i="7"/>
  <c r="AO49" i="7"/>
  <c r="AQ45" i="7"/>
  <c r="AN137" i="6"/>
  <c r="AN129" i="6"/>
  <c r="AN121" i="6"/>
  <c r="AL118" i="6"/>
  <c r="AL110" i="6"/>
  <c r="AN105" i="6"/>
  <c r="AO105" i="6"/>
  <c r="AL102" i="6"/>
  <c r="AN97" i="6"/>
  <c r="AN89" i="6"/>
  <c r="AL86" i="6"/>
  <c r="AN81" i="6"/>
  <c r="AO81" i="6"/>
  <c r="AL70" i="6"/>
  <c r="AQ70" i="6"/>
  <c r="AN65" i="6"/>
  <c r="AN57" i="6"/>
  <c r="AL48" i="6"/>
  <c r="AN47" i="6"/>
  <c r="AO47" i="6"/>
  <c r="AN35" i="6"/>
  <c r="AO35" i="6"/>
  <c r="AK35" i="6"/>
  <c r="AM35" i="6"/>
  <c r="AN33" i="6"/>
  <c r="AO33" i="6"/>
  <c r="AN19" i="6"/>
  <c r="AK19" i="6"/>
  <c r="AN17" i="6"/>
  <c r="AO17" i="6"/>
  <c r="AM16" i="6"/>
  <c r="AN95" i="7"/>
  <c r="AO95" i="7"/>
  <c r="AK95" i="7"/>
  <c r="AQ91" i="7"/>
  <c r="AN84" i="7"/>
  <c r="AO84" i="7"/>
  <c r="AN79" i="7"/>
  <c r="AK79" i="7"/>
  <c r="AQ79" i="7"/>
  <c r="AN68" i="7"/>
  <c r="AO68" i="7"/>
  <c r="AN63" i="7"/>
  <c r="AO63" i="7"/>
  <c r="AK63" i="7"/>
  <c r="AQ59" i="7"/>
  <c r="AN139" i="6"/>
  <c r="AK137" i="6"/>
  <c r="AL136" i="6"/>
  <c r="AM136" i="6"/>
  <c r="AP136" i="6"/>
  <c r="AN131" i="6"/>
  <c r="AK129" i="6"/>
  <c r="AL128" i="6"/>
  <c r="AN123" i="6"/>
  <c r="AK121" i="6"/>
  <c r="AL120" i="6"/>
  <c r="AN115" i="6"/>
  <c r="AL112" i="6"/>
  <c r="AN107" i="6"/>
  <c r="AK105" i="6"/>
  <c r="AL104" i="6"/>
  <c r="AM104" i="6"/>
  <c r="AP104" i="6"/>
  <c r="AN99" i="6"/>
  <c r="AK97" i="6"/>
  <c r="AL96" i="6"/>
  <c r="AN91" i="6"/>
  <c r="AO91" i="6"/>
  <c r="AN83" i="6"/>
  <c r="AN75" i="6"/>
  <c r="AN67" i="6"/>
  <c r="AN59" i="6"/>
  <c r="AO59" i="6"/>
  <c r="AN51" i="6"/>
  <c r="AO51" i="6"/>
  <c r="AK51" i="6"/>
  <c r="AM51" i="6"/>
  <c r="AP51" i="6"/>
  <c r="AN49" i="6"/>
  <c r="AN39" i="6"/>
  <c r="AK39" i="6"/>
  <c r="AQ39" i="6"/>
  <c r="AN37" i="6"/>
  <c r="AO37" i="6"/>
  <c r="AM34" i="6"/>
  <c r="AP34" i="6"/>
  <c r="AN23" i="6"/>
  <c r="AK23" i="6"/>
  <c r="AQ23" i="6"/>
  <c r="AN21" i="6"/>
  <c r="AM18" i="6"/>
  <c r="AP18" i="6"/>
  <c r="AN88" i="7"/>
  <c r="AO88" i="7"/>
  <c r="AN83" i="7"/>
  <c r="AO83" i="7"/>
  <c r="AK83" i="7"/>
  <c r="AM83" i="7"/>
  <c r="AP83" i="7"/>
  <c r="AN72" i="7"/>
  <c r="AO72" i="7"/>
  <c r="AN67" i="7"/>
  <c r="AO67" i="7"/>
  <c r="AK67" i="7"/>
  <c r="AM67" i="7"/>
  <c r="AM29" i="7"/>
  <c r="AQ29" i="7"/>
  <c r="AN53" i="6"/>
  <c r="AO53" i="6"/>
  <c r="AL50" i="6"/>
  <c r="AN45" i="6"/>
  <c r="AL96" i="7"/>
  <c r="AQ96" i="7"/>
  <c r="AL92" i="7"/>
  <c r="AL88" i="7"/>
  <c r="AQ88" i="7"/>
  <c r="AL84" i="7"/>
  <c r="AQ84" i="7"/>
  <c r="AL80" i="7"/>
  <c r="AL76" i="7"/>
  <c r="AL72" i="7"/>
  <c r="AL68" i="7"/>
  <c r="AL60" i="7"/>
  <c r="AN50" i="7"/>
  <c r="AQ41" i="7"/>
  <c r="AM23" i="7"/>
  <c r="AQ23" i="7"/>
  <c r="AN97" i="7"/>
  <c r="AO97" i="7"/>
  <c r="AK97" i="7"/>
  <c r="AQ97" i="7"/>
  <c r="AN93" i="7"/>
  <c r="AO93" i="7"/>
  <c r="AK93" i="7"/>
  <c r="AQ93" i="7"/>
  <c r="AN89" i="7"/>
  <c r="AO89" i="7"/>
  <c r="AK89" i="7"/>
  <c r="AN85" i="7"/>
  <c r="AO85" i="7"/>
  <c r="AK85" i="7"/>
  <c r="AQ85" i="7"/>
  <c r="AN81" i="7"/>
  <c r="AK81" i="7"/>
  <c r="AM81" i="7"/>
  <c r="AN77" i="7"/>
  <c r="AQ77" i="7"/>
  <c r="AN73" i="7"/>
  <c r="AO73" i="7"/>
  <c r="AK73" i="7"/>
  <c r="AN69" i="7"/>
  <c r="AK69" i="7"/>
  <c r="AO69" i="7"/>
  <c r="AN65" i="7"/>
  <c r="AK65" i="7"/>
  <c r="AM65" i="7"/>
  <c r="AQ65" i="7"/>
  <c r="AN61" i="7"/>
  <c r="AK61" i="7"/>
  <c r="AQ61" i="7"/>
  <c r="AN57" i="7"/>
  <c r="AO57" i="7"/>
  <c r="AN46" i="7"/>
  <c r="AO46" i="7"/>
  <c r="AN42" i="7"/>
  <c r="AO42" i="7"/>
  <c r="AN21" i="7"/>
  <c r="AO21" i="7"/>
  <c r="AL13" i="7"/>
  <c r="AM46" i="7"/>
  <c r="AQ46" i="7"/>
  <c r="AM42" i="7"/>
  <c r="AQ42" i="7"/>
  <c r="AN29" i="7"/>
  <c r="AO29" i="7"/>
  <c r="AP29" i="7"/>
  <c r="AN5" i="7"/>
  <c r="AO5" i="7"/>
  <c r="AL5" i="7"/>
  <c r="AM5" i="7"/>
  <c r="AN53" i="7"/>
  <c r="AO53" i="7"/>
  <c r="AL50" i="7"/>
  <c r="AN47" i="7"/>
  <c r="AO47" i="7"/>
  <c r="AK47" i="7"/>
  <c r="AK43" i="7"/>
  <c r="AQ43" i="7"/>
  <c r="AN39" i="7"/>
  <c r="AO39" i="7"/>
  <c r="AK39" i="7"/>
  <c r="AN55" i="7"/>
  <c r="AK34" i="7"/>
  <c r="AQ34" i="7"/>
  <c r="AK33" i="7"/>
  <c r="AK32" i="7"/>
  <c r="AN32" i="7"/>
  <c r="AN31" i="7"/>
  <c r="AK26" i="7"/>
  <c r="AM26" i="7"/>
  <c r="AK25" i="7"/>
  <c r="AK24" i="7"/>
  <c r="AM24" i="7"/>
  <c r="AN24" i="7"/>
  <c r="AP24" i="7"/>
  <c r="AO24" i="7"/>
  <c r="AN23" i="7"/>
  <c r="AO23" i="7"/>
  <c r="AK18" i="7"/>
  <c r="AK17" i="7"/>
  <c r="AK16" i="7"/>
  <c r="AM16" i="7"/>
  <c r="AN16" i="7"/>
  <c r="AP16" i="7"/>
  <c r="AN15" i="7"/>
  <c r="AK10" i="7"/>
  <c r="AQ10" i="7"/>
  <c r="AM10" i="7"/>
  <c r="AO9" i="7"/>
  <c r="AK9" i="7"/>
  <c r="AK8" i="7"/>
  <c r="AQ8" i="7"/>
  <c r="AM8" i="7"/>
  <c r="AN8" i="7"/>
  <c r="AO8" i="7"/>
  <c r="AN7" i="7"/>
  <c r="AK36" i="7"/>
  <c r="AM36" i="7"/>
  <c r="AP36" i="7"/>
  <c r="AO36" i="7"/>
  <c r="AR36" i="7"/>
  <c r="AK28" i="7"/>
  <c r="AK20" i="7"/>
  <c r="AQ20" i="7"/>
  <c r="AK12" i="7"/>
  <c r="AQ12" i="7"/>
  <c r="AO12" i="7"/>
  <c r="AK4" i="7"/>
  <c r="AQ4" i="7"/>
  <c r="AM4" i="7"/>
  <c r="AP4" i="7"/>
  <c r="AO4" i="7"/>
  <c r="AK30" i="7"/>
  <c r="AM30" i="7"/>
  <c r="AP30" i="7"/>
  <c r="AO30" i="7"/>
  <c r="AK22" i="7"/>
  <c r="AK14" i="7"/>
  <c r="AK6" i="7"/>
  <c r="AQ18" i="7"/>
  <c r="AM18" i="7"/>
  <c r="AO89" i="6"/>
  <c r="AO137" i="6"/>
  <c r="AO74" i="6"/>
  <c r="AO72" i="6"/>
  <c r="AO115" i="6"/>
  <c r="AQ135" i="6"/>
  <c r="AO11" i="6"/>
  <c r="AQ50" i="7"/>
  <c r="AM50" i="7"/>
  <c r="AP50" i="7"/>
  <c r="AO139" i="6"/>
  <c r="AP67" i="7"/>
  <c r="AR67" i="7"/>
  <c r="AT67" i="7"/>
  <c r="AO6" i="6"/>
  <c r="AO15" i="6"/>
  <c r="AO34" i="6"/>
  <c r="AO114" i="6"/>
  <c r="AS51" i="7"/>
  <c r="AQ91" i="6"/>
  <c r="AM91" i="6"/>
  <c r="AP91" i="6"/>
  <c r="AR91" i="6"/>
  <c r="AQ61" i="6"/>
  <c r="AM192" i="6"/>
  <c r="AP192" i="6"/>
  <c r="AQ192" i="6"/>
  <c r="AM218" i="6"/>
  <c r="AP218" i="6"/>
  <c r="AT218" i="6"/>
  <c r="AM190" i="6"/>
  <c r="AO67" i="6"/>
  <c r="AO121" i="6"/>
  <c r="AO22" i="6"/>
  <c r="AM96" i="7"/>
  <c r="AP96" i="7"/>
  <c r="AS96" i="7"/>
  <c r="AT96" i="7"/>
  <c r="AQ15" i="6"/>
  <c r="AO16" i="7"/>
  <c r="AQ26" i="7"/>
  <c r="AQ24" i="7"/>
  <c r="AM13" i="7"/>
  <c r="AP13" i="7"/>
  <c r="AR13" i="7"/>
  <c r="AT13" i="7"/>
  <c r="AQ13" i="7"/>
  <c r="AO65" i="7"/>
  <c r="AQ30" i="7"/>
  <c r="AM60" i="7"/>
  <c r="AP60" i="7"/>
  <c r="AQ60" i="7"/>
  <c r="AP65" i="7"/>
  <c r="AT65" i="7"/>
  <c r="AM76" i="7"/>
  <c r="AP76" i="7"/>
  <c r="AQ76" i="7"/>
  <c r="AM92" i="7"/>
  <c r="AP92" i="7"/>
  <c r="AQ92" i="7"/>
  <c r="AO23" i="6"/>
  <c r="AQ35" i="6"/>
  <c r="AO83" i="6"/>
  <c r="AO99" i="6"/>
  <c r="AQ112" i="6"/>
  <c r="AM112" i="6"/>
  <c r="AP112" i="6"/>
  <c r="AO131" i="6"/>
  <c r="AM20" i="7"/>
  <c r="AO65" i="6"/>
  <c r="AO97" i="6"/>
  <c r="AO129" i="6"/>
  <c r="AO90" i="6"/>
  <c r="AO44" i="6"/>
  <c r="AT135" i="6"/>
  <c r="AM79" i="7"/>
  <c r="AP79" i="7"/>
  <c r="AP79" i="6"/>
  <c r="AM87" i="6"/>
  <c r="AP87" i="6"/>
  <c r="AP7" i="7"/>
  <c r="AQ93" i="6"/>
  <c r="AS83" i="7"/>
  <c r="AQ51" i="6"/>
  <c r="AO75" i="6"/>
  <c r="AO151" i="6"/>
  <c r="AQ188" i="6"/>
  <c r="AM188" i="6"/>
  <c r="AP188" i="6"/>
  <c r="AQ204" i="6"/>
  <c r="AM204" i="6"/>
  <c r="AM43" i="7"/>
  <c r="AP43" i="7"/>
  <c r="AM84" i="7"/>
  <c r="AP84" i="7"/>
  <c r="AR29" i="7"/>
  <c r="AS29" i="7"/>
  <c r="AQ137" i="6"/>
  <c r="AM137" i="6"/>
  <c r="AP137" i="6"/>
  <c r="AR137" i="6"/>
  <c r="AO57" i="6"/>
  <c r="AM103" i="6"/>
  <c r="AQ103" i="6"/>
  <c r="AR45" i="7"/>
  <c r="AO45" i="6"/>
  <c r="AO107" i="6"/>
  <c r="AO32" i="7"/>
  <c r="AO15" i="7"/>
  <c r="AO31" i="7"/>
  <c r="AO55" i="7"/>
  <c r="AO43" i="7"/>
  <c r="AP5" i="7"/>
  <c r="AT5" i="7"/>
  <c r="AQ5" i="7"/>
  <c r="AP46" i="7"/>
  <c r="AO61" i="7"/>
  <c r="AO77" i="7"/>
  <c r="AM61" i="7"/>
  <c r="AP61" i="7"/>
  <c r="AM77" i="7"/>
  <c r="AP77" i="7"/>
  <c r="AS77" i="7"/>
  <c r="AM93" i="7"/>
  <c r="AP93" i="7"/>
  <c r="AO21" i="6"/>
  <c r="AQ104" i="6"/>
  <c r="AQ136" i="6"/>
  <c r="AO79" i="7"/>
  <c r="AS79" i="7"/>
  <c r="AO19" i="6"/>
  <c r="AO50" i="6"/>
  <c r="AM70" i="6"/>
  <c r="AM102" i="6"/>
  <c r="AP102" i="6"/>
  <c r="AT102" i="6"/>
  <c r="AQ102" i="6"/>
  <c r="AM118" i="6"/>
  <c r="AP118" i="6"/>
  <c r="AR118" i="6"/>
  <c r="AQ118" i="6"/>
  <c r="AO38" i="6"/>
  <c r="AO54" i="6"/>
  <c r="AO86" i="6"/>
  <c r="AP124" i="6"/>
  <c r="AQ124" i="6"/>
  <c r="AT45" i="7"/>
  <c r="AO64" i="7"/>
  <c r="AP91" i="7"/>
  <c r="AR91" i="7"/>
  <c r="AS91" i="7"/>
  <c r="AO29" i="6"/>
  <c r="AO56" i="6"/>
  <c r="AO60" i="7"/>
  <c r="AO92" i="7"/>
  <c r="AS92" i="7"/>
  <c r="AO78" i="6"/>
  <c r="AO80" i="7"/>
  <c r="AO5" i="6"/>
  <c r="AO123" i="6"/>
  <c r="AO159" i="6"/>
  <c r="AO79" i="6"/>
  <c r="AR79" i="6"/>
  <c r="AO202" i="6"/>
  <c r="AO218" i="6"/>
  <c r="AO171" i="6"/>
  <c r="AQ159" i="6"/>
  <c r="AO18" i="6"/>
  <c r="AO63" i="6"/>
  <c r="AQ75" i="6"/>
  <c r="AM75" i="6"/>
  <c r="AP75" i="6"/>
  <c r="AO95" i="6"/>
  <c r="AP151" i="6"/>
  <c r="AT155" i="6"/>
  <c r="AQ200" i="6"/>
  <c r="AM200" i="6"/>
  <c r="AO212" i="6"/>
  <c r="AQ232" i="6"/>
  <c r="AM232" i="6"/>
  <c r="AM182" i="6"/>
  <c r="AP182" i="6"/>
  <c r="AS13" i="7"/>
  <c r="AR5" i="7"/>
  <c r="AS5" i="7"/>
  <c r="AT91" i="7"/>
  <c r="AT192" i="6"/>
  <c r="AR83" i="7"/>
  <c r="AT136" i="6"/>
  <c r="AR43" i="7"/>
  <c r="AR65" i="7"/>
  <c r="AS65" i="7"/>
  <c r="AR96" i="7"/>
  <c r="AT79" i="6"/>
  <c r="AT137" i="6"/>
  <c r="AT124" i="6"/>
  <c r="AR124" i="6"/>
  <c r="AS124" i="6"/>
  <c r="AN216" i="6"/>
  <c r="AT118" i="6"/>
  <c r="AS118" i="6"/>
  <c r="AQ211" i="6"/>
  <c r="AM211" i="6"/>
  <c r="AQ83" i="6"/>
  <c r="AM83" i="6"/>
  <c r="AP83" i="6"/>
  <c r="AS155" i="6"/>
  <c r="AM5" i="6"/>
  <c r="AP5" i="6"/>
  <c r="AK197" i="6"/>
  <c r="AQ197" i="6"/>
  <c r="AM229" i="6"/>
  <c r="AQ229" i="6"/>
  <c r="AO27" i="6"/>
  <c r="AQ234" i="6"/>
  <c r="AM234" i="6"/>
  <c r="AN226" i="6"/>
  <c r="AK226" i="6"/>
  <c r="AQ121" i="6"/>
  <c r="AM121" i="6"/>
  <c r="AP121" i="6"/>
  <c r="AR151" i="6"/>
  <c r="AR147" i="6"/>
  <c r="AQ7" i="6"/>
  <c r="AQ126" i="6"/>
  <c r="AM126" i="6"/>
  <c r="AQ111" i="6"/>
  <c r="AM111" i="6"/>
  <c r="AP111" i="6"/>
  <c r="AS111" i="6"/>
  <c r="AQ151" i="6"/>
  <c r="AL250" i="6"/>
  <c r="AN28" i="6"/>
  <c r="AT147" i="6"/>
  <c r="AM165" i="6"/>
  <c r="AL19" i="6"/>
  <c r="AM19" i="6"/>
  <c r="AP19" i="6"/>
  <c r="AO39" i="6"/>
  <c r="AM119" i="6"/>
  <c r="AP119" i="6"/>
  <c r="AQ119" i="6"/>
  <c r="AM6" i="6"/>
  <c r="AP6" i="6"/>
  <c r="AQ6" i="6"/>
  <c r="AK254" i="6"/>
  <c r="AO254" i="6"/>
  <c r="AP159" i="6"/>
  <c r="AL254" i="6"/>
  <c r="AM254" i="6"/>
  <c r="AP254" i="6"/>
  <c r="AL252" i="6"/>
  <c r="AK246" i="6"/>
  <c r="AM246" i="6"/>
  <c r="AL243" i="6"/>
  <c r="AL219" i="6"/>
  <c r="AP103" i="6"/>
  <c r="AS34" i="6"/>
  <c r="AK90" i="6"/>
  <c r="AK253" i="6"/>
  <c r="AN251" i="6"/>
  <c r="AO251" i="6"/>
  <c r="AM29" i="6"/>
  <c r="AP29" i="6"/>
  <c r="AT29" i="6"/>
  <c r="AP61" i="6"/>
  <c r="AN237" i="6"/>
  <c r="AQ246" i="6"/>
  <c r="AL245" i="6"/>
  <c r="AK242" i="6"/>
  <c r="AQ242" i="6"/>
  <c r="AN219" i="6"/>
  <c r="AO219" i="6"/>
  <c r="AM141" i="6"/>
  <c r="AP141" i="6"/>
  <c r="AK207" i="6"/>
  <c r="AM207" i="6"/>
  <c r="AK195" i="6"/>
  <c r="AK181" i="6"/>
  <c r="AQ166" i="6"/>
  <c r="AL241" i="6"/>
  <c r="AK239" i="6"/>
  <c r="AK235" i="6"/>
  <c r="AK231" i="6"/>
  <c r="AL228" i="6"/>
  <c r="AL222" i="6"/>
  <c r="AM222" i="6"/>
  <c r="AN214" i="6"/>
  <c r="AK212" i="6"/>
  <c r="AL210" i="6"/>
  <c r="AN209" i="6"/>
  <c r="AL206" i="6"/>
  <c r="AM206" i="6"/>
  <c r="AL187" i="6"/>
  <c r="AN186" i="6"/>
  <c r="AL180" i="6"/>
  <c r="AK172" i="6"/>
  <c r="AQ172" i="6"/>
  <c r="AL169" i="6"/>
  <c r="AM169" i="6"/>
  <c r="AP169" i="6"/>
  <c r="AN168" i="6"/>
  <c r="AO168" i="6"/>
  <c r="AN167" i="6"/>
  <c r="AO167" i="6"/>
  <c r="AL161" i="6"/>
  <c r="AM161" i="6"/>
  <c r="AN161" i="6"/>
  <c r="AP161" i="6"/>
  <c r="AO161" i="6"/>
  <c r="AK160" i="6"/>
  <c r="AL157" i="6"/>
  <c r="AK156" i="6"/>
  <c r="AL153" i="6"/>
  <c r="AK152" i="6"/>
  <c r="AQ152" i="6"/>
  <c r="AL149" i="6"/>
  <c r="AK144" i="6"/>
  <c r="AN127" i="6"/>
  <c r="AO127" i="6"/>
  <c r="AN126" i="6"/>
  <c r="AL123" i="6"/>
  <c r="AL117" i="6"/>
  <c r="AK109" i="6"/>
  <c r="AK107" i="6"/>
  <c r="AM107" i="6"/>
  <c r="AP107" i="6"/>
  <c r="AL105" i="6"/>
  <c r="AN100" i="6"/>
  <c r="AO100" i="6"/>
  <c r="AL97" i="6"/>
  <c r="AL95" i="6"/>
  <c r="AM95" i="6"/>
  <c r="AP95" i="6"/>
  <c r="AS95" i="6"/>
  <c r="AL78" i="6"/>
  <c r="AN77" i="6"/>
  <c r="AO77" i="6"/>
  <c r="AK73" i="6"/>
  <c r="AQ73" i="6"/>
  <c r="AL68" i="6"/>
  <c r="AL67" i="6"/>
  <c r="AN64" i="6"/>
  <c r="AO64" i="6"/>
  <c r="AK59" i="6"/>
  <c r="AM59" i="6"/>
  <c r="AP59" i="6"/>
  <c r="AK54" i="6"/>
  <c r="AM54" i="6"/>
  <c r="AP54" i="6"/>
  <c r="AS54" i="6"/>
  <c r="AL47" i="6"/>
  <c r="AK45" i="6"/>
  <c r="AM45" i="6"/>
  <c r="AP45" i="6"/>
  <c r="AL38" i="6"/>
  <c r="AQ38" i="6"/>
  <c r="AK21" i="6"/>
  <c r="AN20" i="6"/>
  <c r="AO20" i="6"/>
  <c r="AK17" i="6"/>
  <c r="AL11" i="6"/>
  <c r="AL10" i="6"/>
  <c r="AL9" i="6"/>
  <c r="AK173" i="6"/>
  <c r="AM173" i="6"/>
  <c r="AP173" i="6"/>
  <c r="AS173" i="6"/>
  <c r="AK170" i="6"/>
  <c r="AK148" i="6"/>
  <c r="AN106" i="6"/>
  <c r="AK98" i="6"/>
  <c r="AM98" i="6"/>
  <c r="AP98" i="6"/>
  <c r="AT98" i="6"/>
  <c r="AN96" i="6"/>
  <c r="AO96" i="6"/>
  <c r="AK89" i="6"/>
  <c r="AQ89" i="6"/>
  <c r="AL84" i="6"/>
  <c r="AN82" i="6"/>
  <c r="AO82" i="6"/>
  <c r="AL65" i="6"/>
  <c r="AL64" i="6"/>
  <c r="AL63" i="6"/>
  <c r="AM63" i="6"/>
  <c r="AP63" i="6"/>
  <c r="AN62" i="6"/>
  <c r="AO62" i="6"/>
  <c r="AL55" i="6"/>
  <c r="AK48" i="6"/>
  <c r="AM48" i="6"/>
  <c r="AK30" i="6"/>
  <c r="AM30" i="6"/>
  <c r="AN26" i="6"/>
  <c r="AN10" i="6"/>
  <c r="AO10" i="6"/>
  <c r="AK241" i="6"/>
  <c r="AK240" i="6"/>
  <c r="AL226" i="6"/>
  <c r="AN225" i="6"/>
  <c r="AO216" i="6"/>
  <c r="AL212" i="6"/>
  <c r="AN206" i="6"/>
  <c r="AL198" i="6"/>
  <c r="AM197" i="6"/>
  <c r="AL183" i="6"/>
  <c r="AN180" i="6"/>
  <c r="AL143" i="6"/>
  <c r="AL142" i="6"/>
  <c r="AL129" i="6"/>
  <c r="AK117" i="6"/>
  <c r="AL99" i="6"/>
  <c r="AK84" i="6"/>
  <c r="AN76" i="6"/>
  <c r="AO76" i="6"/>
  <c r="AK56" i="6"/>
  <c r="AK47" i="6"/>
  <c r="AK46" i="6"/>
  <c r="AM46" i="6"/>
  <c r="AP46" i="6"/>
  <c r="AQ45" i="6"/>
  <c r="AK12" i="6"/>
  <c r="AS137" i="6"/>
  <c r="AS30" i="7"/>
  <c r="AS91" i="6"/>
  <c r="AT91" i="6"/>
  <c r="AS136" i="6"/>
  <c r="AR136" i="6"/>
  <c r="AT104" i="6"/>
  <c r="AS104" i="6"/>
  <c r="AR104" i="6"/>
  <c r="AR192" i="6"/>
  <c r="AS192" i="6"/>
  <c r="AR218" i="6"/>
  <c r="AS218" i="6"/>
  <c r="AT4" i="7"/>
  <c r="AS4" i="7"/>
  <c r="AR4" i="7"/>
  <c r="AM32" i="7"/>
  <c r="AP32" i="7"/>
  <c r="AT32" i="7"/>
  <c r="AQ32" i="7"/>
  <c r="AQ14" i="7"/>
  <c r="AM14" i="7"/>
  <c r="AM39" i="7"/>
  <c r="AP39" i="7"/>
  <c r="AQ39" i="7"/>
  <c r="AM12" i="7"/>
  <c r="AP12" i="7"/>
  <c r="AS12" i="7"/>
  <c r="AQ16" i="7"/>
  <c r="AM25" i="7"/>
  <c r="AQ25" i="7"/>
  <c r="AQ47" i="7"/>
  <c r="AM47" i="7"/>
  <c r="AP47" i="7"/>
  <c r="AP23" i="7"/>
  <c r="AQ81" i="7"/>
  <c r="AM97" i="7"/>
  <c r="AP97" i="7"/>
  <c r="AQ67" i="7"/>
  <c r="AO49" i="6"/>
  <c r="AM63" i="7"/>
  <c r="AP63" i="7"/>
  <c r="AQ63" i="7"/>
  <c r="AM23" i="6"/>
  <c r="AP23" i="6"/>
  <c r="AN234" i="6"/>
  <c r="AQ239" i="6"/>
  <c r="AM239" i="6"/>
  <c r="AP239" i="6"/>
  <c r="AT239" i="6"/>
  <c r="AL237" i="6"/>
  <c r="AN215" i="6"/>
  <c r="AK215" i="6"/>
  <c r="AN176" i="6"/>
  <c r="AK176" i="6"/>
  <c r="AN166" i="6"/>
  <c r="AO166" i="6"/>
  <c r="AN165" i="6"/>
  <c r="AO165" i="6"/>
  <c r="AM41" i="7"/>
  <c r="AQ44" i="6"/>
  <c r="AM44" i="6"/>
  <c r="AP44" i="6"/>
  <c r="AR44" i="6"/>
  <c r="AQ95" i="6"/>
  <c r="AM235" i="6"/>
  <c r="AQ235" i="6"/>
  <c r="AK220" i="6"/>
  <c r="AN208" i="6"/>
  <c r="AK208" i="6"/>
  <c r="AQ206" i="6"/>
  <c r="AL205" i="6"/>
  <c r="AN205" i="6"/>
  <c r="AO205" i="6"/>
  <c r="AN184" i="6"/>
  <c r="AK184" i="6"/>
  <c r="AQ184" i="6"/>
  <c r="AN183" i="6"/>
  <c r="AK183" i="6"/>
  <c r="AO179" i="6"/>
  <c r="AK179" i="6"/>
  <c r="AM179" i="6"/>
  <c r="AP179" i="6"/>
  <c r="AR179" i="6"/>
  <c r="AK177" i="6"/>
  <c r="AN177" i="6"/>
  <c r="AO177" i="6"/>
  <c r="AN140" i="6"/>
  <c r="AO140" i="6"/>
  <c r="AK128" i="6"/>
  <c r="AN128" i="6"/>
  <c r="AN125" i="6"/>
  <c r="AK125" i="6"/>
  <c r="AQ125" i="6"/>
  <c r="AM117" i="6"/>
  <c r="AP117" i="6"/>
  <c r="AQ117" i="6"/>
  <c r="AN116" i="6"/>
  <c r="AK110" i="6"/>
  <c r="AN110" i="6"/>
  <c r="AM247" i="6"/>
  <c r="AQ247" i="6"/>
  <c r="AO225" i="6"/>
  <c r="AN224" i="6"/>
  <c r="AO224" i="6"/>
  <c r="AK224" i="6"/>
  <c r="AQ224" i="6"/>
  <c r="AN193" i="6"/>
  <c r="AK193" i="6"/>
  <c r="AQ190" i="6"/>
  <c r="AM172" i="6"/>
  <c r="AP172" i="6"/>
  <c r="AR172" i="6"/>
  <c r="AN145" i="6"/>
  <c r="AO145" i="6"/>
  <c r="AK145" i="6"/>
  <c r="AQ145" i="6"/>
  <c r="AO37" i="7"/>
  <c r="AN222" i="6"/>
  <c r="AL209" i="6"/>
  <c r="AN220" i="6"/>
  <c r="AM252" i="6"/>
  <c r="AP252" i="6"/>
  <c r="AQ252" i="6"/>
  <c r="AK248" i="6"/>
  <c r="AM248" i="6"/>
  <c r="AN248" i="6"/>
  <c r="AO237" i="6"/>
  <c r="AK236" i="6"/>
  <c r="AM236" i="6"/>
  <c r="AN236" i="6"/>
  <c r="AO236" i="6"/>
  <c r="AN229" i="6"/>
  <c r="AP229" i="6"/>
  <c r="AL225" i="6"/>
  <c r="AN211" i="6"/>
  <c r="AP211" i="6"/>
  <c r="AN196" i="6"/>
  <c r="AK196" i="6"/>
  <c r="AN162" i="6"/>
  <c r="AN158" i="6"/>
  <c r="AN157" i="6"/>
  <c r="AK157" i="6"/>
  <c r="AN154" i="6"/>
  <c r="AO154" i="6"/>
  <c r="AN153" i="6"/>
  <c r="AK153" i="6"/>
  <c r="AN150" i="6"/>
  <c r="AO150" i="6"/>
  <c r="AN149" i="6"/>
  <c r="AK149" i="6"/>
  <c r="AK44" i="7"/>
  <c r="AN44" i="7"/>
  <c r="AK19" i="7"/>
  <c r="AN19" i="7"/>
  <c r="AK11" i="7"/>
  <c r="AQ11" i="7"/>
  <c r="AN11" i="7"/>
  <c r="AQ54" i="6"/>
  <c r="AP41" i="6"/>
  <c r="AN255" i="6"/>
  <c r="AO243" i="6"/>
  <c r="AN223" i="6"/>
  <c r="AO223" i="6"/>
  <c r="AK213" i="6"/>
  <c r="AL140" i="6"/>
  <c r="AK127" i="6"/>
  <c r="AK120" i="6"/>
  <c r="AN120" i="6"/>
  <c r="AO120" i="6"/>
  <c r="AO93" i="6"/>
  <c r="AL69" i="6"/>
  <c r="AK68" i="6"/>
  <c r="AQ68" i="6"/>
  <c r="AN68" i="6"/>
  <c r="AO68" i="6"/>
  <c r="AK10" i="6"/>
  <c r="AM10" i="6"/>
  <c r="AK48" i="7"/>
  <c r="AN48" i="7"/>
  <c r="AK35" i="7"/>
  <c r="AQ35" i="7"/>
  <c r="AN35" i="7"/>
  <c r="AL31" i="7"/>
  <c r="AL62" i="6"/>
  <c r="AN73" i="6"/>
  <c r="AO46" i="6"/>
  <c r="AN48" i="6"/>
  <c r="AP48" i="6"/>
  <c r="AM255" i="6"/>
  <c r="AO252" i="6"/>
  <c r="AM251" i="6"/>
  <c r="AN250" i="6"/>
  <c r="AK249" i="6"/>
  <c r="AN247" i="6"/>
  <c r="AK243" i="6"/>
  <c r="AM243" i="6"/>
  <c r="AP243" i="6"/>
  <c r="AO239" i="6"/>
  <c r="AK238" i="6"/>
  <c r="AM238" i="6"/>
  <c r="AP238" i="6"/>
  <c r="AR238" i="6"/>
  <c r="AO230" i="6"/>
  <c r="AN227" i="6"/>
  <c r="AK223" i="6"/>
  <c r="AK217" i="6"/>
  <c r="AN217" i="6"/>
  <c r="AL215" i="6"/>
  <c r="AQ215" i="6"/>
  <c r="AN199" i="6"/>
  <c r="AO188" i="6"/>
  <c r="AQ182" i="6"/>
  <c r="AM168" i="6"/>
  <c r="AP168" i="6"/>
  <c r="AK164" i="6"/>
  <c r="AQ164" i="6"/>
  <c r="AK132" i="6"/>
  <c r="AK131" i="6"/>
  <c r="AL109" i="6"/>
  <c r="AM89" i="6"/>
  <c r="AP89" i="6"/>
  <c r="AN84" i="6"/>
  <c r="AK82" i="6"/>
  <c r="AM73" i="6"/>
  <c r="AN66" i="6"/>
  <c r="AO66" i="6"/>
  <c r="AK66" i="6"/>
  <c r="AQ66" i="6"/>
  <c r="AK60" i="6"/>
  <c r="AN60" i="6"/>
  <c r="AQ251" i="6"/>
  <c r="AQ63" i="6"/>
  <c r="AK77" i="6"/>
  <c r="AQ77" i="6"/>
  <c r="AN249" i="6"/>
  <c r="AN213" i="6"/>
  <c r="AO213" i="6"/>
  <c r="AN253" i="6"/>
  <c r="AN245" i="6"/>
  <c r="AQ243" i="6"/>
  <c r="AM242" i="6"/>
  <c r="AK233" i="6"/>
  <c r="AN233" i="6"/>
  <c r="AL231" i="6"/>
  <c r="AN228" i="6"/>
  <c r="AO228" i="6"/>
  <c r="AL223" i="6"/>
  <c r="AQ222" i="6"/>
  <c r="AO221" i="6"/>
  <c r="AK219" i="6"/>
  <c r="AN210" i="6"/>
  <c r="AO209" i="6"/>
  <c r="AK202" i="6"/>
  <c r="AK201" i="6"/>
  <c r="AN201" i="6"/>
  <c r="AK199" i="6"/>
  <c r="AN195" i="6"/>
  <c r="AK194" i="6"/>
  <c r="AM194" i="6"/>
  <c r="AP194" i="6"/>
  <c r="AN190" i="6"/>
  <c r="AN187" i="6"/>
  <c r="AO187" i="6"/>
  <c r="AO186" i="6"/>
  <c r="AN185" i="6"/>
  <c r="AO185" i="6"/>
  <c r="AK185" i="6"/>
  <c r="AK178" i="6"/>
  <c r="AO178" i="6"/>
  <c r="AK171" i="6"/>
  <c r="AQ171" i="6"/>
  <c r="AM167" i="6"/>
  <c r="AP167" i="6"/>
  <c r="AT167" i="6"/>
  <c r="AR167" i="6"/>
  <c r="AK146" i="6"/>
  <c r="AQ146" i="6"/>
  <c r="AN146" i="6"/>
  <c r="AO146" i="6"/>
  <c r="AK142" i="6"/>
  <c r="AN142" i="6"/>
  <c r="AK115" i="6"/>
  <c r="AL108" i="6"/>
  <c r="AK100" i="6"/>
  <c r="AK99" i="6"/>
  <c r="AK42" i="6"/>
  <c r="AN42" i="6"/>
  <c r="AO42" i="6"/>
  <c r="AK24" i="6"/>
  <c r="AQ24" i="6"/>
  <c r="AN24" i="6"/>
  <c r="AN94" i="7"/>
  <c r="AO94" i="7"/>
  <c r="AK78" i="7"/>
  <c r="AN78" i="7"/>
  <c r="AM57" i="7"/>
  <c r="AP57" i="7"/>
  <c r="AK54" i="7"/>
  <c r="AN54" i="7"/>
  <c r="AL52" i="7"/>
  <c r="AN235" i="6"/>
  <c r="AN231" i="6"/>
  <c r="AK203" i="6"/>
  <c r="AL199" i="6"/>
  <c r="AQ199" i="6"/>
  <c r="AK139" i="6"/>
  <c r="AK134" i="6"/>
  <c r="AL115" i="6"/>
  <c r="AK108" i="6"/>
  <c r="AQ108" i="6"/>
  <c r="AK92" i="6"/>
  <c r="AM92" i="6"/>
  <c r="AP92" i="6"/>
  <c r="AM88" i="6"/>
  <c r="AP88" i="6"/>
  <c r="AR88" i="6"/>
  <c r="AM84" i="6"/>
  <c r="AP84" i="6"/>
  <c r="AQ84" i="6"/>
  <c r="AK76" i="6"/>
  <c r="AK57" i="6"/>
  <c r="AM24" i="6"/>
  <c r="AP24" i="6"/>
  <c r="AK8" i="6"/>
  <c r="AQ8" i="6"/>
  <c r="AN8" i="6"/>
  <c r="AN86" i="7"/>
  <c r="AK70" i="7"/>
  <c r="AN70" i="7"/>
  <c r="AK66" i="7"/>
  <c r="AQ66" i="7"/>
  <c r="AO62" i="7"/>
  <c r="AK130" i="6"/>
  <c r="AN108" i="6"/>
  <c r="AO108" i="6"/>
  <c r="AK106" i="6"/>
  <c r="AO106" i="6"/>
  <c r="AK96" i="6"/>
  <c r="AK86" i="6"/>
  <c r="AQ86" i="6"/>
  <c r="AK85" i="6"/>
  <c r="AQ85" i="6"/>
  <c r="AO84" i="6"/>
  <c r="AK80" i="6"/>
  <c r="AQ80" i="6"/>
  <c r="AN80" i="6"/>
  <c r="AK69" i="6"/>
  <c r="AQ69" i="6"/>
  <c r="AL57" i="6"/>
  <c r="AK36" i="6"/>
  <c r="AN36" i="6"/>
  <c r="AL33" i="6"/>
  <c r="AQ16" i="6"/>
  <c r="AN14" i="6"/>
  <c r="AK14" i="6"/>
  <c r="AM14" i="6"/>
  <c r="AP14" i="6"/>
  <c r="AT14" i="6"/>
  <c r="AK4" i="6"/>
  <c r="AN4" i="6"/>
  <c r="AN74" i="7"/>
  <c r="AK74" i="7"/>
  <c r="AN56" i="7"/>
  <c r="AO56" i="7"/>
  <c r="AK55" i="7"/>
  <c r="AK53" i="7"/>
  <c r="AK40" i="7"/>
  <c r="AN40" i="7"/>
  <c r="AN34" i="7"/>
  <c r="AO34" i="7"/>
  <c r="AN27" i="7"/>
  <c r="AO27" i="7"/>
  <c r="AK27" i="7"/>
  <c r="AK15" i="7"/>
  <c r="AK64" i="6"/>
  <c r="AQ64" i="6"/>
  <c r="AK52" i="6"/>
  <c r="AK50" i="6"/>
  <c r="AM50" i="6"/>
  <c r="AP50" i="6"/>
  <c r="AL32" i="6"/>
  <c r="AL20" i="6"/>
  <c r="AL12" i="6"/>
  <c r="AK86" i="7"/>
  <c r="AQ86" i="7"/>
  <c r="AO70" i="7"/>
  <c r="AL56" i="7"/>
  <c r="AL55" i="7"/>
  <c r="AO54" i="7"/>
  <c r="AK52" i="7"/>
  <c r="AL49" i="7"/>
  <c r="AN28" i="7"/>
  <c r="AN25" i="7"/>
  <c r="AN18" i="7"/>
  <c r="AP18" i="7"/>
  <c r="AL15" i="7"/>
  <c r="AM15" i="7"/>
  <c r="AN14" i="7"/>
  <c r="AN10" i="7"/>
  <c r="AP10" i="7"/>
  <c r="AQ56" i="6"/>
  <c r="AM56" i="6"/>
  <c r="AP56" i="6"/>
  <c r="AK33" i="6"/>
  <c r="AK32" i="6"/>
  <c r="AQ28" i="6"/>
  <c r="AN16" i="6"/>
  <c r="AP16" i="6"/>
  <c r="AK94" i="7"/>
  <c r="AK82" i="7"/>
  <c r="AO78" i="7"/>
  <c r="AK62" i="7"/>
  <c r="AQ62" i="7"/>
  <c r="AL54" i="7"/>
  <c r="AO48" i="7"/>
  <c r="AO44" i="7"/>
  <c r="AO40" i="7"/>
  <c r="AK31" i="7"/>
  <c r="AQ31" i="7"/>
  <c r="AL28" i="7"/>
  <c r="AM212" i="6"/>
  <c r="AP212" i="6"/>
  <c r="AT212" i="6"/>
  <c r="AQ212" i="6"/>
  <c r="AO126" i="6"/>
  <c r="AP126" i="6"/>
  <c r="AT126" i="6"/>
  <c r="AR169" i="6"/>
  <c r="AT169" i="6"/>
  <c r="AS169" i="6"/>
  <c r="AQ210" i="6"/>
  <c r="AM210" i="6"/>
  <c r="AP210" i="6"/>
  <c r="AQ228" i="6"/>
  <c r="AM228" i="6"/>
  <c r="AP228" i="6"/>
  <c r="AT228" i="6"/>
  <c r="AR61" i="6"/>
  <c r="AS61" i="6"/>
  <c r="AT61" i="6"/>
  <c r="AQ254" i="6"/>
  <c r="AS6" i="6"/>
  <c r="AR6" i="6"/>
  <c r="AT6" i="6"/>
  <c r="AO226" i="6"/>
  <c r="AP251" i="6"/>
  <c r="AO28" i="6"/>
  <c r="AQ9" i="6"/>
  <c r="AM9" i="6"/>
  <c r="AP9" i="6"/>
  <c r="AS9" i="6"/>
  <c r="AM47" i="6"/>
  <c r="AP47" i="6"/>
  <c r="AQ47" i="6"/>
  <c r="AQ67" i="6"/>
  <c r="AM67" i="6"/>
  <c r="AP67" i="6"/>
  <c r="AS67" i="6"/>
  <c r="AM97" i="6"/>
  <c r="AP97" i="6"/>
  <c r="AQ97" i="6"/>
  <c r="AM187" i="6"/>
  <c r="AQ187" i="6"/>
  <c r="AQ30" i="6"/>
  <c r="AQ245" i="6"/>
  <c r="AM245" i="6"/>
  <c r="AQ161" i="6"/>
  <c r="AM253" i="6"/>
  <c r="AP253" i="6"/>
  <c r="AQ253" i="6"/>
  <c r="AT159" i="6"/>
  <c r="AR159" i="6"/>
  <c r="AS159" i="6"/>
  <c r="AQ107" i="6"/>
  <c r="AQ98" i="6"/>
  <c r="AM17" i="6"/>
  <c r="AP17" i="6"/>
  <c r="AQ17" i="6"/>
  <c r="AM241" i="6"/>
  <c r="AP241" i="6"/>
  <c r="AQ241" i="6"/>
  <c r="AM152" i="6"/>
  <c r="AP152" i="6"/>
  <c r="AM68" i="6"/>
  <c r="AP68" i="6"/>
  <c r="AQ173" i="6"/>
  <c r="AP248" i="6"/>
  <c r="AQ48" i="6"/>
  <c r="AQ148" i="6"/>
  <c r="AM148" i="6"/>
  <c r="AP148" i="6"/>
  <c r="AM78" i="6"/>
  <c r="AP78" i="6"/>
  <c r="AQ78" i="6"/>
  <c r="AM156" i="6"/>
  <c r="AP156" i="6"/>
  <c r="AQ156" i="6"/>
  <c r="AP206" i="6"/>
  <c r="AO214" i="6"/>
  <c r="AS141" i="6"/>
  <c r="AR141" i="6"/>
  <c r="AT141" i="6"/>
  <c r="AQ169" i="6"/>
  <c r="AR119" i="6"/>
  <c r="AS119" i="6"/>
  <c r="AT119" i="6"/>
  <c r="AQ207" i="6"/>
  <c r="AQ250" i="6"/>
  <c r="AM250" i="6"/>
  <c r="AM164" i="6"/>
  <c r="AP164" i="6"/>
  <c r="AT164" i="6"/>
  <c r="AO229" i="6"/>
  <c r="AP236" i="6"/>
  <c r="AR236" i="6"/>
  <c r="AQ248" i="6"/>
  <c r="AQ46" i="6"/>
  <c r="AQ129" i="6"/>
  <c r="AM129" i="6"/>
  <c r="AP129" i="6"/>
  <c r="AR129" i="6"/>
  <c r="AO180" i="6"/>
  <c r="AM180" i="6"/>
  <c r="AP180" i="6"/>
  <c r="AO206" i="6"/>
  <c r="AR206" i="6"/>
  <c r="AQ226" i="6"/>
  <c r="AM226" i="6"/>
  <c r="AM55" i="6"/>
  <c r="AP55" i="6"/>
  <c r="AQ55" i="6"/>
  <c r="AQ170" i="6"/>
  <c r="AM170" i="6"/>
  <c r="AQ11" i="6"/>
  <c r="AM11" i="6"/>
  <c r="AP11" i="6"/>
  <c r="AT11" i="6"/>
  <c r="AM105" i="6"/>
  <c r="AP105" i="6"/>
  <c r="AQ105" i="6"/>
  <c r="AQ180" i="6"/>
  <c r="AM181" i="6"/>
  <c r="AP181" i="6"/>
  <c r="AQ181" i="6"/>
  <c r="AQ19" i="6"/>
  <c r="AT103" i="6"/>
  <c r="AR103" i="6"/>
  <c r="AS103" i="6"/>
  <c r="AM38" i="6"/>
  <c r="AP38" i="6"/>
  <c r="AQ59" i="6"/>
  <c r="AT5" i="6"/>
  <c r="AM54" i="7"/>
  <c r="AP54" i="7"/>
  <c r="AT54" i="7"/>
  <c r="AQ54" i="7"/>
  <c r="AQ94" i="7"/>
  <c r="AM94" i="7"/>
  <c r="AP94" i="7"/>
  <c r="AT94" i="7"/>
  <c r="AO18" i="7"/>
  <c r="AQ32" i="6"/>
  <c r="AM32" i="6"/>
  <c r="AP32" i="6"/>
  <c r="AO36" i="6"/>
  <c r="AO80" i="6"/>
  <c r="AM86" i="6"/>
  <c r="AP86" i="6"/>
  <c r="AT86" i="6"/>
  <c r="AO8" i="6"/>
  <c r="AM76" i="6"/>
  <c r="AP76" i="6"/>
  <c r="AQ76" i="6"/>
  <c r="AQ92" i="6"/>
  <c r="AO24" i="6"/>
  <c r="AQ42" i="6"/>
  <c r="AM42" i="6"/>
  <c r="AP42" i="6"/>
  <c r="AR42" i="6"/>
  <c r="AO201" i="6"/>
  <c r="AO210" i="6"/>
  <c r="AO253" i="6"/>
  <c r="AO60" i="6"/>
  <c r="AM80" i="6"/>
  <c r="AP80" i="6"/>
  <c r="AT80" i="6"/>
  <c r="AR89" i="6"/>
  <c r="AO217" i="6"/>
  <c r="AM35" i="7"/>
  <c r="AP35" i="7"/>
  <c r="AT35" i="7"/>
  <c r="AQ14" i="6"/>
  <c r="AM69" i="6"/>
  <c r="AM213" i="6"/>
  <c r="AP213" i="6"/>
  <c r="AT213" i="6"/>
  <c r="AQ213" i="6"/>
  <c r="AO227" i="6"/>
  <c r="AT41" i="6"/>
  <c r="AR41" i="6"/>
  <c r="AS41" i="6"/>
  <c r="AQ149" i="6"/>
  <c r="AM149" i="6"/>
  <c r="AP149" i="6"/>
  <c r="AQ157" i="6"/>
  <c r="AM157" i="6"/>
  <c r="AP157" i="6"/>
  <c r="AT157" i="6"/>
  <c r="AT248" i="6"/>
  <c r="AM146" i="6"/>
  <c r="AP146" i="6"/>
  <c r="AR146" i="6"/>
  <c r="AQ193" i="6"/>
  <c r="AM193" i="6"/>
  <c r="AP193" i="6"/>
  <c r="AM77" i="6"/>
  <c r="AP77" i="6"/>
  <c r="AO125" i="6"/>
  <c r="AQ177" i="6"/>
  <c r="AM177" i="6"/>
  <c r="AP177" i="6"/>
  <c r="AM183" i="6"/>
  <c r="AP183" i="6"/>
  <c r="AT183" i="6"/>
  <c r="AQ183" i="6"/>
  <c r="AP165" i="6"/>
  <c r="AS165" i="6"/>
  <c r="AT165" i="6"/>
  <c r="AQ176" i="6"/>
  <c r="AM176" i="6"/>
  <c r="AP176" i="6"/>
  <c r="AQ236" i="6"/>
  <c r="AM86" i="7"/>
  <c r="AP86" i="7"/>
  <c r="AO74" i="7"/>
  <c r="AO14" i="6"/>
  <c r="AQ36" i="6"/>
  <c r="AM36" i="6"/>
  <c r="AP36" i="6"/>
  <c r="AQ96" i="6"/>
  <c r="AM96" i="6"/>
  <c r="AP96" i="6"/>
  <c r="AS96" i="6"/>
  <c r="AM130" i="6"/>
  <c r="AP130" i="6"/>
  <c r="AQ130" i="6"/>
  <c r="AQ70" i="7"/>
  <c r="AM70" i="7"/>
  <c r="AP70" i="7"/>
  <c r="AR57" i="7"/>
  <c r="AQ99" i="6"/>
  <c r="AM99" i="6"/>
  <c r="AP99" i="6"/>
  <c r="AO142" i="6"/>
  <c r="AM171" i="6"/>
  <c r="AP171" i="6"/>
  <c r="AO195" i="6"/>
  <c r="AQ201" i="6"/>
  <c r="AM201" i="6"/>
  <c r="AP201" i="6"/>
  <c r="AQ60" i="6"/>
  <c r="AM60" i="6"/>
  <c r="AP60" i="6"/>
  <c r="AT60" i="6"/>
  <c r="AM66" i="6"/>
  <c r="AP66" i="6"/>
  <c r="AM109" i="6"/>
  <c r="AP109" i="6"/>
  <c r="AT109" i="6"/>
  <c r="AQ109" i="6"/>
  <c r="AM217" i="6"/>
  <c r="AP217" i="6"/>
  <c r="AS217" i="6"/>
  <c r="AQ217" i="6"/>
  <c r="AO250" i="6"/>
  <c r="AQ62" i="6"/>
  <c r="AM62" i="6"/>
  <c r="AP62" i="6"/>
  <c r="AM85" i="6"/>
  <c r="AP85" i="6"/>
  <c r="AO19" i="7"/>
  <c r="AM64" i="6"/>
  <c r="AP64" i="6"/>
  <c r="AO149" i="6"/>
  <c r="AR149" i="6"/>
  <c r="AO153" i="6"/>
  <c r="AO157" i="6"/>
  <c r="AR157" i="6"/>
  <c r="AQ194" i="6"/>
  <c r="AO248" i="6"/>
  <c r="AR248" i="6"/>
  <c r="AO110" i="6"/>
  <c r="AQ179" i="6"/>
  <c r="AM205" i="6"/>
  <c r="AP205" i="6"/>
  <c r="AS205" i="6"/>
  <c r="AQ205" i="6"/>
  <c r="AP235" i="6"/>
  <c r="AO176" i="6"/>
  <c r="AM237" i="6"/>
  <c r="AP237" i="6"/>
  <c r="AQ237" i="6"/>
  <c r="AR152" i="6"/>
  <c r="AR97" i="7"/>
  <c r="AS97" i="7"/>
  <c r="AT97" i="7"/>
  <c r="AS23" i="7"/>
  <c r="AO16" i="6"/>
  <c r="AO14" i="7"/>
  <c r="AO28" i="7"/>
  <c r="AQ55" i="7"/>
  <c r="AM55" i="7"/>
  <c r="AP55" i="7"/>
  <c r="AM12" i="6"/>
  <c r="AP12" i="6"/>
  <c r="AS12" i="6"/>
  <c r="AQ12" i="6"/>
  <c r="AQ50" i="6"/>
  <c r="AQ27" i="7"/>
  <c r="AM27" i="7"/>
  <c r="AP27" i="7"/>
  <c r="AO4" i="6"/>
  <c r="AM115" i="6"/>
  <c r="AP115" i="6"/>
  <c r="AQ115" i="6"/>
  <c r="AM203" i="6"/>
  <c r="AQ203" i="6"/>
  <c r="AM52" i="7"/>
  <c r="AQ52" i="7"/>
  <c r="AM8" i="6"/>
  <c r="AP8" i="6"/>
  <c r="AQ100" i="6"/>
  <c r="AM100" i="6"/>
  <c r="AP100" i="6"/>
  <c r="AR100" i="6"/>
  <c r="AM142" i="6"/>
  <c r="AP142" i="6"/>
  <c r="AT142" i="6"/>
  <c r="AQ142" i="6"/>
  <c r="AQ185" i="6"/>
  <c r="AM185" i="6"/>
  <c r="AP185" i="6"/>
  <c r="AQ202" i="6"/>
  <c r="AM202" i="6"/>
  <c r="AP202" i="6"/>
  <c r="AR202" i="6"/>
  <c r="AM231" i="6"/>
  <c r="AP231" i="6"/>
  <c r="AQ231" i="6"/>
  <c r="AO249" i="6"/>
  <c r="AM82" i="6"/>
  <c r="AP82" i="6"/>
  <c r="AQ82" i="6"/>
  <c r="AM131" i="6"/>
  <c r="AP131" i="6"/>
  <c r="AQ131" i="6"/>
  <c r="AO199" i="6"/>
  <c r="AR243" i="6"/>
  <c r="AO48" i="6"/>
  <c r="AS48" i="6"/>
  <c r="AM31" i="7"/>
  <c r="AP31" i="7"/>
  <c r="AM48" i="7"/>
  <c r="AP48" i="7"/>
  <c r="AT48" i="7"/>
  <c r="AQ48" i="7"/>
  <c r="AM127" i="6"/>
  <c r="AP127" i="6"/>
  <c r="AQ127" i="6"/>
  <c r="AM19" i="7"/>
  <c r="AP19" i="7"/>
  <c r="AS19" i="7"/>
  <c r="AQ19" i="7"/>
  <c r="AO162" i="6"/>
  <c r="AM196" i="6"/>
  <c r="AP196" i="6"/>
  <c r="AT196" i="6"/>
  <c r="AQ196" i="6"/>
  <c r="AS252" i="6"/>
  <c r="AT252" i="6"/>
  <c r="AR252" i="6"/>
  <c r="AO222" i="6"/>
  <c r="AM224" i="6"/>
  <c r="AP224" i="6"/>
  <c r="AQ110" i="6"/>
  <c r="AM110" i="6"/>
  <c r="AP110" i="6"/>
  <c r="AR117" i="6"/>
  <c r="AS117" i="6"/>
  <c r="AT117" i="6"/>
  <c r="AO128" i="6"/>
  <c r="AM184" i="6"/>
  <c r="AP184" i="6"/>
  <c r="AO220" i="6"/>
  <c r="AT44" i="6"/>
  <c r="AS44" i="6"/>
  <c r="AP166" i="6"/>
  <c r="AS239" i="6"/>
  <c r="AS254" i="6"/>
  <c r="AT47" i="7"/>
  <c r="AR47" i="7"/>
  <c r="AS47" i="7"/>
  <c r="AP14" i="7"/>
  <c r="AS14" i="7"/>
  <c r="AS32" i="7"/>
  <c r="AR32" i="7"/>
  <c r="AM62" i="7"/>
  <c r="AP62" i="7"/>
  <c r="AQ28" i="7"/>
  <c r="AM28" i="7"/>
  <c r="AP28" i="7"/>
  <c r="AM82" i="7"/>
  <c r="AQ82" i="7"/>
  <c r="AQ15" i="7"/>
  <c r="AP15" i="7"/>
  <c r="AQ49" i="7"/>
  <c r="AM49" i="7"/>
  <c r="AP49" i="7"/>
  <c r="AR49" i="7"/>
  <c r="AQ56" i="7"/>
  <c r="AM56" i="7"/>
  <c r="AP56" i="7"/>
  <c r="AT56" i="7"/>
  <c r="AQ20" i="6"/>
  <c r="AM20" i="6"/>
  <c r="AP20" i="6"/>
  <c r="AM40" i="7"/>
  <c r="AP40" i="7"/>
  <c r="AQ40" i="7"/>
  <c r="AQ4" i="6"/>
  <c r="AM4" i="6"/>
  <c r="AP4" i="6"/>
  <c r="AT4" i="6"/>
  <c r="AQ106" i="6"/>
  <c r="AM106" i="6"/>
  <c r="AP106" i="6"/>
  <c r="AS106" i="6"/>
  <c r="AM66" i="7"/>
  <c r="AS88" i="6"/>
  <c r="AQ134" i="6"/>
  <c r="AM134" i="6"/>
  <c r="AP134" i="6"/>
  <c r="AM78" i="7"/>
  <c r="AP78" i="7"/>
  <c r="AT78" i="7"/>
  <c r="AQ78" i="7"/>
  <c r="AS167" i="6"/>
  <c r="AT185" i="6"/>
  <c r="AO190" i="6"/>
  <c r="AP190" i="6"/>
  <c r="AO233" i="6"/>
  <c r="AO245" i="6"/>
  <c r="AP245" i="6"/>
  <c r="AS245" i="6"/>
  <c r="AQ132" i="6"/>
  <c r="AM132" i="6"/>
  <c r="AP132" i="6"/>
  <c r="AT132" i="6"/>
  <c r="AM215" i="6"/>
  <c r="AP215" i="6"/>
  <c r="AO231" i="6"/>
  <c r="AO247" i="6"/>
  <c r="AO35" i="7"/>
  <c r="AR35" i="7"/>
  <c r="AP10" i="6"/>
  <c r="AQ10" i="6"/>
  <c r="AM140" i="6"/>
  <c r="AQ140" i="6"/>
  <c r="AO11" i="7"/>
  <c r="AO196" i="6"/>
  <c r="AR196" i="6"/>
  <c r="AO211" i="6"/>
  <c r="AR211" i="6"/>
  <c r="AT236" i="6"/>
  <c r="AQ238" i="6"/>
  <c r="AM145" i="6"/>
  <c r="AP145" i="6"/>
  <c r="AR145" i="6"/>
  <c r="AO193" i="6"/>
  <c r="AP247" i="6"/>
  <c r="AM125" i="6"/>
  <c r="AP125" i="6"/>
  <c r="AS125" i="6"/>
  <c r="AQ128" i="6"/>
  <c r="AM128" i="6"/>
  <c r="AP128" i="6"/>
  <c r="AS128" i="6"/>
  <c r="AO183" i="6"/>
  <c r="AO184" i="6"/>
  <c r="AR184" i="6"/>
  <c r="AP187" i="6"/>
  <c r="AO208" i="6"/>
  <c r="AQ220" i="6"/>
  <c r="AM220" i="6"/>
  <c r="AP220" i="6"/>
  <c r="AR220" i="6"/>
  <c r="AT95" i="6"/>
  <c r="AR95" i="6"/>
  <c r="AO215" i="6"/>
  <c r="AR215" i="6"/>
  <c r="AO234" i="6"/>
  <c r="AR23" i="6"/>
  <c r="AT23" i="6"/>
  <c r="AS23" i="6"/>
  <c r="AT12" i="7"/>
  <c r="AR12" i="7"/>
  <c r="AP222" i="6"/>
  <c r="AT222" i="6"/>
  <c r="AP250" i="6"/>
  <c r="AT105" i="6"/>
  <c r="AR105" i="6"/>
  <c r="AS105" i="6"/>
  <c r="AR98" i="6"/>
  <c r="AS98" i="6"/>
  <c r="AT67" i="6"/>
  <c r="AR67" i="6"/>
  <c r="AR9" i="6"/>
  <c r="AT9" i="6"/>
  <c r="AT251" i="6"/>
  <c r="AR228" i="6"/>
  <c r="AS55" i="6"/>
  <c r="AS206" i="6"/>
  <c r="AR38" i="6"/>
  <c r="AS236" i="6"/>
  <c r="AS229" i="6"/>
  <c r="AT181" i="6"/>
  <c r="AT206" i="6"/>
  <c r="AS129" i="6"/>
  <c r="AT129" i="6"/>
  <c r="AR148" i="6"/>
  <c r="AT241" i="6"/>
  <c r="AR126" i="6"/>
  <c r="AS126" i="6"/>
  <c r="AS11" i="6"/>
  <c r="AR11" i="6"/>
  <c r="AS180" i="6"/>
  <c r="AT78" i="6"/>
  <c r="AR78" i="6"/>
  <c r="AS78" i="6"/>
  <c r="AT17" i="6"/>
  <c r="AT97" i="6"/>
  <c r="AR47" i="6"/>
  <c r="AR212" i="6"/>
  <c r="AT10" i="6"/>
  <c r="AS215" i="6"/>
  <c r="AT106" i="6"/>
  <c r="AR106" i="6"/>
  <c r="AS4" i="6"/>
  <c r="AS49" i="7"/>
  <c r="AT49" i="7"/>
  <c r="AR14" i="7"/>
  <c r="AR166" i="6"/>
  <c r="AS166" i="6"/>
  <c r="AS48" i="7"/>
  <c r="AS202" i="6"/>
  <c r="AT202" i="6"/>
  <c r="AS27" i="7"/>
  <c r="AS179" i="6"/>
  <c r="AT179" i="6"/>
  <c r="AR109" i="6"/>
  <c r="AS109" i="6"/>
  <c r="AR70" i="7"/>
  <c r="AS70" i="7"/>
  <c r="AT96" i="6"/>
  <c r="AR96" i="6"/>
  <c r="AR183" i="6"/>
  <c r="AS183" i="6"/>
  <c r="AR213" i="6"/>
  <c r="AS213" i="6"/>
  <c r="AS35" i="7"/>
  <c r="AR86" i="6"/>
  <c r="AS250" i="6"/>
  <c r="AR250" i="6"/>
  <c r="AR247" i="6"/>
  <c r="AS247" i="6"/>
  <c r="AT247" i="6"/>
  <c r="AT166" i="6"/>
  <c r="AR142" i="6"/>
  <c r="AS142" i="6"/>
  <c r="AR12" i="6"/>
  <c r="AT12" i="6"/>
  <c r="AS237" i="6"/>
  <c r="AR237" i="6"/>
  <c r="AT237" i="6"/>
  <c r="AT250" i="6"/>
  <c r="AS66" i="6"/>
  <c r="AR165" i="6"/>
  <c r="AS157" i="6"/>
  <c r="AS149" i="6"/>
  <c r="AS92" i="6"/>
  <c r="AT92" i="6"/>
  <c r="AR92" i="6"/>
  <c r="AS78" i="7"/>
  <c r="AR78" i="7"/>
  <c r="AS56" i="7"/>
  <c r="AR56" i="7"/>
  <c r="AR15" i="7"/>
  <c r="AS15" i="7"/>
  <c r="AT15" i="7"/>
  <c r="AS31" i="7"/>
  <c r="AT50" i="6"/>
  <c r="AR50" i="6"/>
  <c r="AS50" i="6"/>
  <c r="AT55" i="7"/>
  <c r="AS55" i="7"/>
  <c r="AR55" i="7"/>
  <c r="AT14" i="7"/>
  <c r="AR64" i="6"/>
  <c r="AS64" i="6"/>
  <c r="AT64" i="6"/>
  <c r="AT62" i="6"/>
  <c r="AS62" i="6"/>
  <c r="AR62" i="6"/>
  <c r="AR99" i="6"/>
  <c r="AS99" i="6"/>
  <c r="AT99" i="6"/>
  <c r="AR36" i="6"/>
  <c r="AS176" i="6"/>
  <c r="AT205" i="6"/>
  <c r="AT70" i="7"/>
  <c r="AS14" i="6"/>
  <c r="AS94" i="7"/>
  <c r="AR94" i="7"/>
  <c r="AS248" i="6"/>
  <c r="AS228" i="6"/>
  <c r="AS222" i="6"/>
  <c r="AR222" i="6"/>
  <c r="AR187" i="6"/>
  <c r="AT245" i="6"/>
  <c r="AR19" i="7"/>
  <c r="AS185" i="6"/>
  <c r="AR185" i="6"/>
  <c r="AR115" i="6"/>
  <c r="AS115" i="6"/>
  <c r="AT115" i="6"/>
  <c r="AT110" i="6"/>
  <c r="AT19" i="7"/>
  <c r="AS60" i="6"/>
  <c r="AR60" i="6"/>
  <c r="AT171" i="6"/>
  <c r="AT130" i="6"/>
  <c r="AT77" i="6"/>
  <c r="AR77" i="6"/>
  <c r="AS77" i="6"/>
  <c r="AT220" i="6"/>
  <c r="AR80" i="6"/>
  <c r="AS80" i="6"/>
  <c r="AT253" i="6"/>
  <c r="AT146" i="6"/>
  <c r="AT76" i="6"/>
  <c r="AR76" i="6"/>
  <c r="AS76" i="6"/>
  <c r="AR231" i="6"/>
  <c r="AS231" i="6"/>
  <c r="AT231" i="6"/>
  <c r="AS8" i="6"/>
  <c r="AR8" i="6"/>
  <c r="AT8" i="6"/>
  <c r="AR82" i="6"/>
  <c r="AR128" i="6"/>
  <c r="AT128" i="6"/>
  <c r="AR20" i="6"/>
  <c r="AR127" i="6"/>
  <c r="AT168" i="6"/>
  <c r="AR168" i="6"/>
  <c r="AS168" i="6"/>
  <c r="AR54" i="6"/>
  <c r="AR111" i="6"/>
  <c r="AT111" i="6"/>
  <c r="AS182" i="6"/>
  <c r="AT182" i="6"/>
  <c r="AR182" i="6"/>
  <c r="AT93" i="7"/>
  <c r="AR93" i="7"/>
  <c r="AS93" i="7"/>
  <c r="AT87" i="6"/>
  <c r="AS87" i="6"/>
  <c r="AR87" i="6"/>
  <c r="AR14" i="6"/>
  <c r="AS194" i="6"/>
  <c r="AS238" i="6"/>
  <c r="AT238" i="6"/>
  <c r="AT39" i="7"/>
  <c r="AR39" i="7"/>
  <c r="AS39" i="7"/>
  <c r="AT173" i="6"/>
  <c r="AT59" i="6"/>
  <c r="AS59" i="6"/>
  <c r="AR59" i="6"/>
  <c r="AS107" i="6"/>
  <c r="AT107" i="6"/>
  <c r="AS29" i="6"/>
  <c r="AT16" i="6"/>
  <c r="AS172" i="6"/>
  <c r="AS63" i="7"/>
  <c r="AT63" i="7"/>
  <c r="AR63" i="7"/>
  <c r="AR63" i="6"/>
  <c r="AS63" i="6"/>
  <c r="AT63" i="6"/>
  <c r="AT45" i="6"/>
  <c r="AS45" i="6"/>
  <c r="AR45" i="6"/>
  <c r="AT254" i="6"/>
  <c r="AR254" i="6"/>
  <c r="AT19" i="6"/>
  <c r="AS19" i="6"/>
  <c r="AR19" i="6"/>
  <c r="AT61" i="7"/>
  <c r="AR61" i="7"/>
  <c r="AS61" i="7"/>
  <c r="AT46" i="6"/>
  <c r="AR84" i="6"/>
  <c r="AS84" i="6"/>
  <c r="AT84" i="6"/>
  <c r="AT243" i="6"/>
  <c r="AS243" i="6"/>
  <c r="AT161" i="6"/>
  <c r="AR161" i="6"/>
  <c r="AS161" i="6"/>
  <c r="AS112" i="6"/>
  <c r="AT112" i="6"/>
  <c r="AR112" i="6"/>
  <c r="AT36" i="7"/>
  <c r="AS36" i="7"/>
  <c r="AO7" i="7"/>
  <c r="AT7" i="7"/>
  <c r="AQ33" i="7"/>
  <c r="AM33" i="7"/>
  <c r="AO50" i="7"/>
  <c r="AT50" i="7"/>
  <c r="AS75" i="6"/>
  <c r="AS79" i="6"/>
  <c r="AM69" i="7"/>
  <c r="AP69" i="7"/>
  <c r="AQ69" i="7"/>
  <c r="AQ73" i="7"/>
  <c r="AM73" i="7"/>
  <c r="AP73" i="7"/>
  <c r="AT73" i="7"/>
  <c r="AM89" i="7"/>
  <c r="AP89" i="7"/>
  <c r="AS89" i="7"/>
  <c r="AQ89" i="7"/>
  <c r="AT151" i="6"/>
  <c r="AS151" i="6"/>
  <c r="AT77" i="7"/>
  <c r="AT46" i="7"/>
  <c r="AT83" i="7"/>
  <c r="AQ36" i="7"/>
  <c r="AP81" i="7"/>
  <c r="AT81" i="7"/>
  <c r="AM64" i="7"/>
  <c r="AP64" i="7"/>
  <c r="AR64" i="7"/>
  <c r="AQ64" i="7"/>
  <c r="AT34" i="6"/>
  <c r="AR34" i="6"/>
  <c r="AR92" i="7"/>
  <c r="AT92" i="7"/>
  <c r="AM9" i="7"/>
  <c r="AP9" i="7"/>
  <c r="AQ9" i="7"/>
  <c r="AO81" i="7"/>
  <c r="AS81" i="7"/>
  <c r="AM95" i="7"/>
  <c r="AP95" i="7"/>
  <c r="AQ95" i="7"/>
  <c r="AT29" i="7"/>
  <c r="AQ150" i="6"/>
  <c r="AM150" i="6"/>
  <c r="AP150" i="6"/>
  <c r="AM22" i="6"/>
  <c r="AP22" i="6"/>
  <c r="AK40" i="6"/>
  <c r="AM40" i="6"/>
  <c r="AN40" i="6"/>
  <c r="AP40" i="6"/>
  <c r="AN66" i="7"/>
  <c r="AP66" i="7"/>
  <c r="AQ155" i="6"/>
  <c r="AN242" i="6"/>
  <c r="AK225" i="6"/>
  <c r="AM225" i="6"/>
  <c r="AP225" i="6"/>
  <c r="AK138" i="6"/>
  <c r="AQ138" i="6"/>
  <c r="AL81" i="6"/>
  <c r="AK72" i="6"/>
  <c r="AK53" i="6"/>
  <c r="AN52" i="6"/>
  <c r="AK49" i="6"/>
  <c r="AO90" i="7"/>
  <c r="AK90" i="7"/>
  <c r="AK58" i="7"/>
  <c r="AN58" i="7"/>
  <c r="AN41" i="7"/>
  <c r="AP41" i="7"/>
  <c r="AL37" i="7"/>
  <c r="AQ116" i="6"/>
  <c r="AM7" i="6"/>
  <c r="AL90" i="7"/>
  <c r="AM90" i="7"/>
  <c r="AP90" i="7"/>
  <c r="AS90" i="7"/>
  <c r="AQ57" i="7"/>
  <c r="AK37" i="7"/>
  <c r="AK21" i="7"/>
  <c r="AK221" i="6"/>
  <c r="AM221" i="6"/>
  <c r="AP221" i="6"/>
  <c r="AN207" i="6"/>
  <c r="AL191" i="6"/>
  <c r="AN138" i="6"/>
  <c r="AO138" i="6"/>
  <c r="AQ88" i="6"/>
  <c r="AK81" i="6"/>
  <c r="AQ81" i="6"/>
  <c r="AL72" i="6"/>
  <c r="AM72" i="6"/>
  <c r="AP72" i="6"/>
  <c r="AT72" i="6"/>
  <c r="AN69" i="6"/>
  <c r="AP69" i="6"/>
  <c r="AL52" i="6"/>
  <c r="AL49" i="6"/>
  <c r="AM49" i="6"/>
  <c r="AP49" i="6"/>
  <c r="AR49" i="6"/>
  <c r="AK37" i="6"/>
  <c r="AQ37" i="6"/>
  <c r="AM28" i="6"/>
  <c r="AP28" i="6"/>
  <c r="AQ5" i="6"/>
  <c r="AN82" i="7"/>
  <c r="AO82" i="7"/>
  <c r="AM37" i="6"/>
  <c r="AP37" i="6"/>
  <c r="AT37" i="6"/>
  <c r="AQ49" i="6"/>
  <c r="AO207" i="6"/>
  <c r="AQ40" i="6"/>
  <c r="AM138" i="6"/>
  <c r="AP138" i="6"/>
  <c r="AS69" i="7"/>
  <c r="AP207" i="6"/>
  <c r="AS207" i="6"/>
  <c r="AM52" i="6"/>
  <c r="AP52" i="6"/>
  <c r="AQ52" i="6"/>
  <c r="AQ221" i="6"/>
  <c r="AQ90" i="7"/>
  <c r="AQ37" i="7"/>
  <c r="AM37" i="7"/>
  <c r="AP37" i="7"/>
  <c r="AM58" i="7"/>
  <c r="AP58" i="7"/>
  <c r="AQ58" i="7"/>
  <c r="AO52" i="6"/>
  <c r="AR52" i="6"/>
  <c r="AT22" i="6"/>
  <c r="AR22" i="6"/>
  <c r="AS22" i="6"/>
  <c r="AS64" i="7"/>
  <c r="AT64" i="7"/>
  <c r="AS73" i="7"/>
  <c r="AR73" i="7"/>
  <c r="AS28" i="6"/>
  <c r="AO69" i="6"/>
  <c r="AT138" i="6"/>
  <c r="AM21" i="7"/>
  <c r="AP21" i="7"/>
  <c r="AS21" i="7"/>
  <c r="AQ21" i="7"/>
  <c r="AO41" i="7"/>
  <c r="AQ53" i="6"/>
  <c r="AM53" i="6"/>
  <c r="AP53" i="6"/>
  <c r="AS53" i="6"/>
  <c r="AQ225" i="6"/>
  <c r="AO66" i="7"/>
  <c r="AR95" i="7"/>
  <c r="AT95" i="7"/>
  <c r="AS95" i="7"/>
  <c r="AR81" i="7"/>
  <c r="AS7" i="7"/>
  <c r="AR7" i="7"/>
  <c r="AT90" i="7"/>
  <c r="AS52" i="6"/>
  <c r="AT52" i="6"/>
  <c r="AR37" i="6"/>
  <c r="AS37" i="6"/>
  <c r="AT53" i="6"/>
  <c r="AR53" i="6"/>
  <c r="AS221" i="6"/>
  <c r="AR207" i="6"/>
  <c r="AT18" i="7"/>
  <c r="AR18" i="7"/>
  <c r="AS18" i="7"/>
  <c r="AT28" i="7"/>
  <c r="AR28" i="7"/>
  <c r="AS28" i="7"/>
  <c r="AT9" i="7"/>
  <c r="AR9" i="7"/>
  <c r="AS9" i="7"/>
  <c r="AT150" i="6"/>
  <c r="AR150" i="6"/>
  <c r="AS150" i="6"/>
  <c r="AS225" i="6"/>
  <c r="AR225" i="6"/>
  <c r="AT225" i="6"/>
  <c r="AS69" i="6"/>
  <c r="AR69" i="6"/>
  <c r="AT62" i="7"/>
  <c r="AS62" i="7"/>
  <c r="AR62" i="7"/>
  <c r="AS66" i="7"/>
  <c r="AT66" i="7"/>
  <c r="AR66" i="7"/>
  <c r="AT210" i="6"/>
  <c r="AR210" i="6"/>
  <c r="AR5" i="6"/>
  <c r="AS5" i="6"/>
  <c r="AT83" i="6"/>
  <c r="AS83" i="6"/>
  <c r="AR83" i="6"/>
  <c r="AS49" i="6"/>
  <c r="AT21" i="7"/>
  <c r="AR72" i="6"/>
  <c r="AR89" i="7"/>
  <c r="AT28" i="6"/>
  <c r="AR28" i="6"/>
  <c r="AT207" i="6"/>
  <c r="AR69" i="7"/>
  <c r="AT69" i="7"/>
  <c r="AS42" i="6"/>
  <c r="AR48" i="7"/>
  <c r="AT20" i="6"/>
  <c r="AS20" i="6"/>
  <c r="AS110" i="6"/>
  <c r="AR110" i="6"/>
  <c r="AS127" i="6"/>
  <c r="AT127" i="6"/>
  <c r="AT131" i="6"/>
  <c r="AR131" i="6"/>
  <c r="AS131" i="6"/>
  <c r="AT217" i="6"/>
  <c r="AR217" i="6"/>
  <c r="AT66" i="6"/>
  <c r="AR66" i="6"/>
  <c r="AT176" i="6"/>
  <c r="AR176" i="6"/>
  <c r="AS148" i="6"/>
  <c r="AT148" i="6"/>
  <c r="AR17" i="6"/>
  <c r="AS17" i="6"/>
  <c r="AR253" i="6"/>
  <c r="AS253" i="6"/>
  <c r="AR97" i="6"/>
  <c r="AS97" i="6"/>
  <c r="AT194" i="6"/>
  <c r="AR194" i="6"/>
  <c r="AT121" i="6"/>
  <c r="AR121" i="6"/>
  <c r="AS121" i="6"/>
  <c r="AS46" i="7"/>
  <c r="AR46" i="7"/>
  <c r="AT37" i="7"/>
  <c r="AS37" i="7"/>
  <c r="AT125" i="6"/>
  <c r="AR125" i="6"/>
  <c r="AT184" i="6"/>
  <c r="AS184" i="6"/>
  <c r="AT224" i="6"/>
  <c r="AS224" i="6"/>
  <c r="AT201" i="6"/>
  <c r="AR201" i="6"/>
  <c r="AS201" i="6"/>
  <c r="AT177" i="6"/>
  <c r="AR177" i="6"/>
  <c r="AT193" i="6"/>
  <c r="AR193" i="6"/>
  <c r="AS251" i="6"/>
  <c r="AR251" i="6"/>
  <c r="AO255" i="6"/>
  <c r="AP255" i="6"/>
  <c r="AT255" i="6"/>
  <c r="AQ44" i="7"/>
  <c r="AM44" i="7"/>
  <c r="AP44" i="7"/>
  <c r="AR24" i="7"/>
  <c r="AS24" i="7"/>
  <c r="AT51" i="6"/>
  <c r="AS51" i="6"/>
  <c r="AR51" i="6"/>
  <c r="AS27" i="6"/>
  <c r="AR27" i="6"/>
  <c r="AT49" i="6"/>
  <c r="AT89" i="7"/>
  <c r="AM81" i="6"/>
  <c r="AP81" i="6"/>
  <c r="AP82" i="7"/>
  <c r="AQ72" i="6"/>
  <c r="AT69" i="6"/>
  <c r="AR221" i="6"/>
  <c r="AT221" i="6"/>
  <c r="AR90" i="7"/>
  <c r="AR41" i="7"/>
  <c r="AT41" i="7"/>
  <c r="AS41" i="7"/>
  <c r="AO40" i="6"/>
  <c r="AT40" i="6"/>
  <c r="AS50" i="7"/>
  <c r="AR50" i="7"/>
  <c r="AT32" i="6"/>
  <c r="AS100" i="6"/>
  <c r="AS54" i="7"/>
  <c r="AS145" i="6"/>
  <c r="AT187" i="6"/>
  <c r="AS187" i="6"/>
  <c r="AS10" i="6"/>
  <c r="AR10" i="6"/>
  <c r="AT215" i="6"/>
  <c r="AT190" i="6"/>
  <c r="AR190" i="6"/>
  <c r="AS190" i="6"/>
  <c r="AT31" i="7"/>
  <c r="AR31" i="7"/>
  <c r="AT149" i="6"/>
  <c r="AT36" i="6"/>
  <c r="AS36" i="6"/>
  <c r="AM11" i="7"/>
  <c r="AP11" i="7"/>
  <c r="AR55" i="6"/>
  <c r="AT55" i="6"/>
  <c r="AR156" i="6"/>
  <c r="AT156" i="6"/>
  <c r="AS156" i="6"/>
  <c r="AS68" i="6"/>
  <c r="AT68" i="6"/>
  <c r="AR68" i="6"/>
  <c r="AS47" i="6"/>
  <c r="AT47" i="6"/>
  <c r="AS46" i="6"/>
  <c r="AR46" i="6"/>
  <c r="AM160" i="6"/>
  <c r="AP160" i="6"/>
  <c r="AQ160" i="6"/>
  <c r="AT58" i="7"/>
  <c r="AT134" i="6"/>
  <c r="AS134" i="6"/>
  <c r="AR37" i="7"/>
  <c r="AR21" i="7"/>
  <c r="AS138" i="6"/>
  <c r="AR138" i="6"/>
  <c r="AO58" i="7"/>
  <c r="AS58" i="7"/>
  <c r="AS72" i="6"/>
  <c r="AO242" i="6"/>
  <c r="AP242" i="6"/>
  <c r="AT242" i="6"/>
  <c r="AS40" i="6"/>
  <c r="AR40" i="6"/>
  <c r="AR173" i="6"/>
  <c r="AT145" i="6"/>
  <c r="AT100" i="6"/>
  <c r="AR134" i="6"/>
  <c r="AR54" i="7"/>
  <c r="AS210" i="6"/>
  <c r="AS177" i="6"/>
  <c r="AR224" i="6"/>
  <c r="AS86" i="6"/>
  <c r="AS193" i="6"/>
  <c r="AR4" i="6"/>
  <c r="AS212" i="6"/>
  <c r="AT24" i="7"/>
  <c r="AR245" i="6"/>
  <c r="AR40" i="7"/>
  <c r="AS40" i="7"/>
  <c r="AT40" i="7"/>
  <c r="AT82" i="6"/>
  <c r="AS82" i="6"/>
  <c r="AR27" i="7"/>
  <c r="AT27" i="7"/>
  <c r="AR85" i="6"/>
  <c r="AT85" i="6"/>
  <c r="AS85" i="6"/>
  <c r="AS171" i="6"/>
  <c r="AR171" i="6"/>
  <c r="AT38" i="6"/>
  <c r="AS38" i="6"/>
  <c r="AT180" i="6"/>
  <c r="AR180" i="6"/>
  <c r="AR16" i="6"/>
  <c r="AS16" i="6"/>
  <c r="AM33" i="6"/>
  <c r="AP33" i="6"/>
  <c r="AQ33" i="6"/>
  <c r="AQ53" i="7"/>
  <c r="AM53" i="7"/>
  <c r="AP53" i="7"/>
  <c r="AQ74" i="7"/>
  <c r="AM74" i="7"/>
  <c r="AP74" i="7"/>
  <c r="AO86" i="7"/>
  <c r="AR86" i="7"/>
  <c r="AT86" i="7"/>
  <c r="AQ178" i="6"/>
  <c r="AM178" i="6"/>
  <c r="AP178" i="6"/>
  <c r="AS211" i="6"/>
  <c r="AT211" i="6"/>
  <c r="AR107" i="6"/>
  <c r="AQ120" i="6"/>
  <c r="AM120" i="6"/>
  <c r="AP120" i="6"/>
  <c r="AP234" i="6"/>
  <c r="AQ123" i="6"/>
  <c r="AM123" i="6"/>
  <c r="AP123" i="6"/>
  <c r="AR60" i="7"/>
  <c r="AS16" i="7"/>
  <c r="AR16" i="7"/>
  <c r="AT16" i="7"/>
  <c r="AS89" i="6"/>
  <c r="AT89" i="6"/>
  <c r="AO158" i="6"/>
  <c r="AO116" i="6"/>
  <c r="AQ208" i="6"/>
  <c r="AM208" i="6"/>
  <c r="AP208" i="6"/>
  <c r="AQ153" i="6"/>
  <c r="AM153" i="6"/>
  <c r="AP153" i="6"/>
  <c r="AT172" i="6"/>
  <c r="AR29" i="6"/>
  <c r="AT54" i="6"/>
  <c r="AT88" i="6"/>
  <c r="AS146" i="6"/>
  <c r="AR205" i="6"/>
  <c r="AS220" i="6"/>
  <c r="AP140" i="6"/>
  <c r="AM108" i="6"/>
  <c r="AP108" i="6"/>
  <c r="AS196" i="6"/>
  <c r="AM199" i="6"/>
  <c r="AP199" i="6"/>
  <c r="AP226" i="6"/>
  <c r="AM139" i="6"/>
  <c r="AP139" i="6"/>
  <c r="AQ139" i="6"/>
  <c r="AT235" i="6"/>
  <c r="AO235" i="6"/>
  <c r="AR235" i="6"/>
  <c r="AS57" i="7"/>
  <c r="AT57" i="7"/>
  <c r="AP73" i="6"/>
  <c r="AQ223" i="6"/>
  <c r="AM223" i="6"/>
  <c r="AP223" i="6"/>
  <c r="AR229" i="6"/>
  <c r="AT229" i="6"/>
  <c r="AM195" i="6"/>
  <c r="AP195" i="6"/>
  <c r="AQ195" i="6"/>
  <c r="AS60" i="7"/>
  <c r="AT188" i="6"/>
  <c r="AR188" i="6"/>
  <c r="AS188" i="6"/>
  <c r="AQ22" i="7"/>
  <c r="AM22" i="7"/>
  <c r="AS56" i="6"/>
  <c r="AT56" i="6"/>
  <c r="AR56" i="6"/>
  <c r="AT76" i="7"/>
  <c r="AR76" i="7"/>
  <c r="AT42" i="6"/>
  <c r="AR239" i="6"/>
  <c r="AT152" i="6"/>
  <c r="AS152" i="6"/>
  <c r="AT10" i="7"/>
  <c r="AO10" i="7"/>
  <c r="AO25" i="7"/>
  <c r="AP25" i="7"/>
  <c r="AQ57" i="6"/>
  <c r="AM57" i="6"/>
  <c r="AP57" i="6"/>
  <c r="AT24" i="6"/>
  <c r="AS24" i="6"/>
  <c r="AR24" i="6"/>
  <c r="AM219" i="6"/>
  <c r="AP219" i="6"/>
  <c r="AQ219" i="6"/>
  <c r="AQ249" i="6"/>
  <c r="AM249" i="6"/>
  <c r="AP249" i="6"/>
  <c r="AO73" i="6"/>
  <c r="AT73" i="6"/>
  <c r="AQ209" i="6"/>
  <c r="AM209" i="6"/>
  <c r="AP209" i="6"/>
  <c r="AR23" i="7"/>
  <c r="AT23" i="7"/>
  <c r="AO26" i="6"/>
  <c r="AP26" i="6"/>
  <c r="AT48" i="6"/>
  <c r="AR48" i="6"/>
  <c r="AQ65" i="6"/>
  <c r="AM65" i="6"/>
  <c r="AP65" i="6"/>
  <c r="AQ21" i="6"/>
  <c r="AM21" i="6"/>
  <c r="AP21" i="6"/>
  <c r="AS76" i="7"/>
  <c r="AR84" i="7"/>
  <c r="AT84" i="7"/>
  <c r="AS84" i="7"/>
  <c r="AQ6" i="7"/>
  <c r="AM6" i="7"/>
  <c r="AR18" i="6"/>
  <c r="AR102" i="6"/>
  <c r="AS102" i="6"/>
  <c r="AR77" i="7"/>
  <c r="AS43" i="7"/>
  <c r="AT43" i="7"/>
  <c r="AR30" i="7"/>
  <c r="AT30" i="7"/>
  <c r="AM90" i="6"/>
  <c r="AP90" i="6"/>
  <c r="AQ90" i="6"/>
  <c r="AR75" i="6"/>
  <c r="AT75" i="6"/>
  <c r="AT79" i="7"/>
  <c r="AR79" i="7"/>
  <c r="AS67" i="7"/>
  <c r="AT60" i="7"/>
  <c r="AT51" i="7"/>
  <c r="AR51" i="7"/>
  <c r="AM85" i="7"/>
  <c r="AP85" i="7"/>
  <c r="AQ83" i="7"/>
  <c r="AT18" i="6"/>
  <c r="AM39" i="6"/>
  <c r="AP39" i="6"/>
  <c r="AN244" i="6"/>
  <c r="AK244" i="6"/>
  <c r="AN198" i="6"/>
  <c r="AO198" i="6"/>
  <c r="AK198" i="6"/>
  <c r="AK94" i="6"/>
  <c r="AN94" i="6"/>
  <c r="AO94" i="6"/>
  <c r="AN71" i="6"/>
  <c r="AO71" i="6"/>
  <c r="AK71" i="6"/>
  <c r="AQ58" i="6"/>
  <c r="AM58" i="6"/>
  <c r="AP58" i="6"/>
  <c r="AN31" i="6"/>
  <c r="AK31" i="6"/>
  <c r="AQ25" i="6"/>
  <c r="AM25" i="6"/>
  <c r="AP25" i="6"/>
  <c r="AK13" i="6"/>
  <c r="AN13" i="6"/>
  <c r="AN87" i="7"/>
  <c r="AK87" i="7"/>
  <c r="AK71" i="7"/>
  <c r="AN71" i="7"/>
  <c r="AN52" i="7"/>
  <c r="AO52" i="7"/>
  <c r="AK38" i="7"/>
  <c r="AN38" i="7"/>
  <c r="AM34" i="7"/>
  <c r="AP34" i="7"/>
  <c r="AT34" i="7"/>
  <c r="AN203" i="6"/>
  <c r="AL144" i="6"/>
  <c r="AN144" i="6"/>
  <c r="AO143" i="6"/>
  <c r="AK143" i="6"/>
  <c r="AN133" i="6"/>
  <c r="AK133" i="6"/>
  <c r="AK122" i="6"/>
  <c r="AN122" i="6"/>
  <c r="AQ114" i="6"/>
  <c r="AM114" i="6"/>
  <c r="AP114" i="6"/>
  <c r="AN113" i="6"/>
  <c r="AK113" i="6"/>
  <c r="AM113" i="6"/>
  <c r="AQ113" i="6"/>
  <c r="AS15" i="6"/>
  <c r="AT58" i="6"/>
  <c r="AP42" i="7"/>
  <c r="AP93" i="6"/>
  <c r="AM75" i="7"/>
  <c r="AP75" i="7"/>
  <c r="AQ75" i="7"/>
  <c r="AS147" i="6"/>
  <c r="AO32" i="6"/>
  <c r="AS32" i="6"/>
  <c r="AL216" i="6"/>
  <c r="AK163" i="6"/>
  <c r="AN163" i="6"/>
  <c r="AM158" i="6"/>
  <c r="AP158" i="6"/>
  <c r="AT158" i="6"/>
  <c r="AQ158" i="6"/>
  <c r="AR15" i="6"/>
  <c r="AS135" i="6"/>
  <c r="AS18" i="6"/>
  <c r="AM88" i="7"/>
  <c r="AP88" i="7"/>
  <c r="AQ27" i="6"/>
  <c r="AP35" i="6"/>
  <c r="AL94" i="6"/>
  <c r="AP59" i="7"/>
  <c r="AM214" i="6"/>
  <c r="AP214" i="6"/>
  <c r="AQ214" i="6"/>
  <c r="AN246" i="6"/>
  <c r="AL240" i="6"/>
  <c r="AL233" i="6"/>
  <c r="AK227" i="6"/>
  <c r="AN204" i="6"/>
  <c r="AN197" i="6"/>
  <c r="AP197" i="6"/>
  <c r="AK189" i="6"/>
  <c r="AN189" i="6"/>
  <c r="AK162" i="6"/>
  <c r="AL122" i="6"/>
  <c r="AL17" i="7"/>
  <c r="AO181" i="6"/>
  <c r="AS181" i="6"/>
  <c r="AN170" i="6"/>
  <c r="AP170" i="6"/>
  <c r="AO164" i="6"/>
  <c r="AM116" i="6"/>
  <c r="AP116" i="6"/>
  <c r="AT116" i="6"/>
  <c r="AK74" i="6"/>
  <c r="AQ74" i="6"/>
  <c r="AM74" i="6"/>
  <c r="AP74" i="6"/>
  <c r="AN26" i="7"/>
  <c r="AN20" i="7"/>
  <c r="AO241" i="6"/>
  <c r="AS241" i="6"/>
  <c r="AN240" i="6"/>
  <c r="AK174" i="6"/>
  <c r="AN174" i="6"/>
  <c r="AO130" i="6"/>
  <c r="AN70" i="6"/>
  <c r="AK80" i="7"/>
  <c r="AQ80" i="7"/>
  <c r="AM80" i="7"/>
  <c r="AP80" i="7"/>
  <c r="AK72" i="7"/>
  <c r="AQ72" i="7"/>
  <c r="AN33" i="7"/>
  <c r="AN17" i="7"/>
  <c r="AT74" i="6"/>
  <c r="AR74" i="6"/>
  <c r="AS74" i="6"/>
  <c r="AO174" i="6"/>
  <c r="AS164" i="6"/>
  <c r="AR164" i="6"/>
  <c r="AM122" i="6"/>
  <c r="AP122" i="6"/>
  <c r="AQ122" i="6"/>
  <c r="AO122" i="6"/>
  <c r="AM144" i="6"/>
  <c r="AP144" i="6"/>
  <c r="AQ144" i="6"/>
  <c r="AO13" i="6"/>
  <c r="AM244" i="6"/>
  <c r="AP244" i="6"/>
  <c r="AQ244" i="6"/>
  <c r="AS21" i="6"/>
  <c r="AR21" i="6"/>
  <c r="AT21" i="6"/>
  <c r="AR234" i="6"/>
  <c r="AS234" i="6"/>
  <c r="AS81" i="6"/>
  <c r="AR81" i="6"/>
  <c r="AT81" i="6"/>
  <c r="AT80" i="7"/>
  <c r="AR80" i="7"/>
  <c r="AS80" i="7"/>
  <c r="AQ174" i="6"/>
  <c r="AM174" i="6"/>
  <c r="AP174" i="6"/>
  <c r="AT174" i="6"/>
  <c r="AO26" i="7"/>
  <c r="AO170" i="6"/>
  <c r="AT170" i="6"/>
  <c r="AQ162" i="6"/>
  <c r="AM162" i="6"/>
  <c r="AP162" i="6"/>
  <c r="AO204" i="6"/>
  <c r="AP204" i="6"/>
  <c r="AT204" i="6"/>
  <c r="AO246" i="6"/>
  <c r="AQ94" i="6"/>
  <c r="AM94" i="6"/>
  <c r="AP94" i="6"/>
  <c r="AS88" i="7"/>
  <c r="AR88" i="7"/>
  <c r="AT88" i="7"/>
  <c r="AR75" i="7"/>
  <c r="AT75" i="7"/>
  <c r="AS75" i="7"/>
  <c r="AP113" i="6"/>
  <c r="AQ143" i="6"/>
  <c r="AM143" i="6"/>
  <c r="AP143" i="6"/>
  <c r="AP203" i="6"/>
  <c r="AT203" i="6"/>
  <c r="AQ38" i="7"/>
  <c r="AM38" i="7"/>
  <c r="AP38" i="7"/>
  <c r="AM71" i="7"/>
  <c r="AP71" i="7"/>
  <c r="AQ71" i="7"/>
  <c r="AQ13" i="6"/>
  <c r="AM13" i="6"/>
  <c r="AP13" i="6"/>
  <c r="AO31" i="6"/>
  <c r="AT244" i="6"/>
  <c r="AS85" i="7"/>
  <c r="AR85" i="7"/>
  <c r="AT85" i="7"/>
  <c r="AP26" i="7"/>
  <c r="AT26" i="7"/>
  <c r="AR219" i="6"/>
  <c r="AS219" i="6"/>
  <c r="AT219" i="6"/>
  <c r="AT57" i="6"/>
  <c r="AR57" i="6"/>
  <c r="AS57" i="6"/>
  <c r="AR10" i="7"/>
  <c r="AS10" i="7"/>
  <c r="AR181" i="6"/>
  <c r="AT195" i="6"/>
  <c r="AS195" i="6"/>
  <c r="AR195" i="6"/>
  <c r="AR241" i="6"/>
  <c r="AR108" i="6"/>
  <c r="AS108" i="6"/>
  <c r="AT108" i="6"/>
  <c r="AT208" i="6"/>
  <c r="AR208" i="6"/>
  <c r="AS208" i="6"/>
  <c r="AT123" i="6"/>
  <c r="AS123" i="6"/>
  <c r="AR123" i="6"/>
  <c r="AT120" i="6"/>
  <c r="AS120" i="6"/>
  <c r="AR120" i="6"/>
  <c r="AS235" i="6"/>
  <c r="AT11" i="7"/>
  <c r="AS11" i="7"/>
  <c r="AR11" i="7"/>
  <c r="AR255" i="6"/>
  <c r="AS255" i="6"/>
  <c r="AR32" i="6"/>
  <c r="AO197" i="6"/>
  <c r="AS197" i="6"/>
  <c r="AT197" i="6"/>
  <c r="AS59" i="7"/>
  <c r="AR59" i="7"/>
  <c r="AT59" i="7"/>
  <c r="AQ163" i="6"/>
  <c r="AM163" i="6"/>
  <c r="AP163" i="6"/>
  <c r="AR42" i="7"/>
  <c r="AT42" i="7"/>
  <c r="AS42" i="7"/>
  <c r="AT71" i="7"/>
  <c r="AO71" i="7"/>
  <c r="AM71" i="6"/>
  <c r="AP71" i="6"/>
  <c r="AQ71" i="6"/>
  <c r="AT223" i="6"/>
  <c r="AS223" i="6"/>
  <c r="AR223" i="6"/>
  <c r="AR139" i="6"/>
  <c r="AS139" i="6"/>
  <c r="AT139" i="6"/>
  <c r="AR170" i="6"/>
  <c r="AS170" i="6"/>
  <c r="AT160" i="6"/>
  <c r="AR160" i="6"/>
  <c r="AS160" i="6"/>
  <c r="AO70" i="6"/>
  <c r="AP70" i="6"/>
  <c r="AT70" i="6"/>
  <c r="AO240" i="6"/>
  <c r="AO189" i="6"/>
  <c r="AM227" i="6"/>
  <c r="AP227" i="6"/>
  <c r="AQ227" i="6"/>
  <c r="AR35" i="6"/>
  <c r="AS35" i="6"/>
  <c r="AR158" i="6"/>
  <c r="AS158" i="6"/>
  <c r="AT93" i="6"/>
  <c r="AR93" i="6"/>
  <c r="AS93" i="6"/>
  <c r="AS114" i="6"/>
  <c r="AT114" i="6"/>
  <c r="AR114" i="6"/>
  <c r="AQ133" i="6"/>
  <c r="AM133" i="6"/>
  <c r="AP133" i="6"/>
  <c r="AO203" i="6"/>
  <c r="AM87" i="7"/>
  <c r="AP87" i="7"/>
  <c r="AQ87" i="7"/>
  <c r="AR25" i="6"/>
  <c r="AS25" i="6"/>
  <c r="AT25" i="6"/>
  <c r="AS58" i="6"/>
  <c r="AR58" i="6"/>
  <c r="AT94" i="6"/>
  <c r="AT39" i="6"/>
  <c r="AR39" i="6"/>
  <c r="AS39" i="6"/>
  <c r="AT65" i="6"/>
  <c r="AR65" i="6"/>
  <c r="AS65" i="6"/>
  <c r="AR26" i="6"/>
  <c r="AT26" i="6"/>
  <c r="AS26" i="6"/>
  <c r="AS209" i="6"/>
  <c r="AT209" i="6"/>
  <c r="AR209" i="6"/>
  <c r="AT249" i="6"/>
  <c r="AR249" i="6"/>
  <c r="AS249" i="6"/>
  <c r="AR73" i="6"/>
  <c r="AS73" i="6"/>
  <c r="AR226" i="6"/>
  <c r="AT226" i="6"/>
  <c r="AS226" i="6"/>
  <c r="AS140" i="6"/>
  <c r="AR140" i="6"/>
  <c r="AT140" i="6"/>
  <c r="AT178" i="6"/>
  <c r="AS178" i="6"/>
  <c r="AR178" i="6"/>
  <c r="AS74" i="7"/>
  <c r="AR74" i="7"/>
  <c r="AT74" i="7"/>
  <c r="AT44" i="7"/>
  <c r="AS44" i="7"/>
  <c r="AR44" i="7"/>
  <c r="AM72" i="7"/>
  <c r="AP72" i="7"/>
  <c r="AR58" i="7"/>
  <c r="AO20" i="7"/>
  <c r="AP20" i="7"/>
  <c r="AT20" i="7"/>
  <c r="AQ240" i="6"/>
  <c r="AM240" i="6"/>
  <c r="AP240" i="6"/>
  <c r="AO113" i="6"/>
  <c r="AT113" i="6"/>
  <c r="AO38" i="7"/>
  <c r="AQ31" i="6"/>
  <c r="AM31" i="6"/>
  <c r="AP31" i="6"/>
  <c r="AQ198" i="6"/>
  <c r="AM198" i="6"/>
  <c r="AP198" i="6"/>
  <c r="AT198" i="6"/>
  <c r="AT53" i="7"/>
  <c r="AR53" i="7"/>
  <c r="AS53" i="7"/>
  <c r="AO17" i="7"/>
  <c r="AO33" i="7"/>
  <c r="AP33" i="7"/>
  <c r="AR130" i="6"/>
  <c r="AS130" i="6"/>
  <c r="AR116" i="6"/>
  <c r="AS116" i="6"/>
  <c r="AQ17" i="7"/>
  <c r="AM17" i="7"/>
  <c r="AP17" i="7"/>
  <c r="AT17" i="7"/>
  <c r="AQ189" i="6"/>
  <c r="AM189" i="6"/>
  <c r="AP189" i="6"/>
  <c r="AQ233" i="6"/>
  <c r="AM233" i="6"/>
  <c r="AP233" i="6"/>
  <c r="AT214" i="6"/>
  <c r="AS214" i="6"/>
  <c r="AR214" i="6"/>
  <c r="AO163" i="6"/>
  <c r="AT163" i="6"/>
  <c r="AT35" i="6"/>
  <c r="AO133" i="6"/>
  <c r="AO144" i="6"/>
  <c r="AT144" i="6"/>
  <c r="AS34" i="7"/>
  <c r="AR34" i="7"/>
  <c r="AO87" i="7"/>
  <c r="AT87" i="7"/>
  <c r="AO244" i="6"/>
  <c r="AT90" i="6"/>
  <c r="AS90" i="6"/>
  <c r="AR90" i="6"/>
  <c r="AP246" i="6"/>
  <c r="AR25" i="7"/>
  <c r="AT25" i="7"/>
  <c r="AS25" i="7"/>
  <c r="AT199" i="6"/>
  <c r="AS199" i="6"/>
  <c r="AR199" i="6"/>
  <c r="AT153" i="6"/>
  <c r="AR153" i="6"/>
  <c r="AS153" i="6"/>
  <c r="AT234" i="6"/>
  <c r="AT33" i="6"/>
  <c r="AR33" i="6"/>
  <c r="AS33" i="6"/>
  <c r="AS86" i="7"/>
  <c r="AR242" i="6"/>
  <c r="AS242" i="6"/>
  <c r="AR82" i="7"/>
  <c r="AS82" i="7"/>
  <c r="AP52" i="7"/>
  <c r="AT52" i="7"/>
  <c r="AT82" i="7"/>
  <c r="AT233" i="6"/>
  <c r="AS233" i="6"/>
  <c r="AR233" i="6"/>
  <c r="AR38" i="7"/>
  <c r="AS38" i="7"/>
  <c r="AS246" i="6"/>
  <c r="AR246" i="6"/>
  <c r="AR87" i="7"/>
  <c r="AS87" i="7"/>
  <c r="AR26" i="7"/>
  <c r="AS26" i="7"/>
  <c r="AT246" i="6"/>
  <c r="AS31" i="6"/>
  <c r="AR31" i="6"/>
  <c r="AS72" i="7"/>
  <c r="AT72" i="7"/>
  <c r="AR72" i="7"/>
  <c r="AT227" i="6"/>
  <c r="AS227" i="6"/>
  <c r="AR227" i="6"/>
  <c r="AS71" i="6"/>
  <c r="AR71" i="6"/>
  <c r="AR13" i="6"/>
  <c r="AS13" i="6"/>
  <c r="AR143" i="6"/>
  <c r="AT143" i="6"/>
  <c r="AS143" i="6"/>
  <c r="AR174" i="6"/>
  <c r="AS174" i="6"/>
  <c r="AS52" i="7"/>
  <c r="AR52" i="7"/>
  <c r="AR189" i="6"/>
  <c r="AS189" i="6"/>
  <c r="AR33" i="7"/>
  <c r="AS33" i="7"/>
  <c r="AR198" i="6"/>
  <c r="AS198" i="6"/>
  <c r="AS240" i="6"/>
  <c r="AR240" i="6"/>
  <c r="AT71" i="6"/>
  <c r="AT189" i="6"/>
  <c r="AS70" i="6"/>
  <c r="AR70" i="6"/>
  <c r="AT31" i="6"/>
  <c r="AR113" i="6"/>
  <c r="AS113" i="6"/>
  <c r="AR162" i="6"/>
  <c r="AS162" i="6"/>
  <c r="AT162" i="6"/>
  <c r="AS244" i="6"/>
  <c r="AR244" i="6"/>
  <c r="AS144" i="6"/>
  <c r="AR144" i="6"/>
  <c r="AS122" i="6"/>
  <c r="AR122" i="6"/>
  <c r="AR197" i="6"/>
  <c r="AR17" i="7"/>
  <c r="AS17" i="7"/>
  <c r="AR20" i="7"/>
  <c r="AS20" i="7"/>
  <c r="AT33" i="7"/>
  <c r="AT38" i="7"/>
  <c r="AS133" i="6"/>
  <c r="AR133" i="6"/>
  <c r="AT240" i="6"/>
  <c r="AT133" i="6"/>
  <c r="AS163" i="6"/>
  <c r="AR163" i="6"/>
  <c r="AR71" i="7"/>
  <c r="AS71" i="7"/>
  <c r="AS203" i="6"/>
  <c r="AR203" i="6"/>
  <c r="AR94" i="6"/>
  <c r="AS94" i="6"/>
  <c r="AR204" i="6"/>
  <c r="AS204" i="6"/>
  <c r="AT13" i="6"/>
  <c r="AT122" i="6"/>
  <c r="AP8" i="7"/>
  <c r="AT8" i="7"/>
  <c r="AS45" i="7"/>
  <c r="AN232" i="6"/>
  <c r="AK230" i="6"/>
  <c r="AK216" i="6"/>
  <c r="AN200" i="6"/>
  <c r="AK191" i="6"/>
  <c r="AK186" i="6"/>
  <c r="AK175" i="6"/>
  <c r="AK154" i="6"/>
  <c r="AO132" i="6"/>
  <c r="AK101" i="6"/>
  <c r="AK43" i="6"/>
  <c r="AN30" i="6"/>
  <c r="AN7" i="6"/>
  <c r="AK68" i="7"/>
  <c r="AN22" i="7"/>
  <c r="AN6" i="7"/>
  <c r="AO6" i="7"/>
  <c r="AP6" i="7"/>
  <c r="AT6" i="7"/>
  <c r="AO22" i="7"/>
  <c r="AP22" i="7"/>
  <c r="AT22" i="7"/>
  <c r="AM68" i="7"/>
  <c r="AP68" i="7"/>
  <c r="AQ68" i="7"/>
  <c r="AO7" i="6"/>
  <c r="AP7" i="6"/>
  <c r="AT7" i="6"/>
  <c r="AO30" i="6"/>
  <c r="AP30" i="6"/>
  <c r="AT30" i="6"/>
  <c r="AM43" i="6"/>
  <c r="AP43" i="6"/>
  <c r="AQ43" i="6"/>
  <c r="AM101" i="6"/>
  <c r="AP101" i="6"/>
  <c r="AQ101" i="6"/>
  <c r="AS132" i="6"/>
  <c r="AR132" i="6"/>
  <c r="AQ154" i="6"/>
  <c r="AM154" i="6"/>
  <c r="AP154" i="6"/>
  <c r="AQ175" i="6"/>
  <c r="AM175" i="6"/>
  <c r="AP175" i="6"/>
  <c r="AM186" i="6"/>
  <c r="AP186" i="6"/>
  <c r="AQ186" i="6"/>
  <c r="AM191" i="6"/>
  <c r="AP191" i="6"/>
  <c r="AQ191" i="6"/>
  <c r="AO200" i="6"/>
  <c r="AP200" i="6"/>
  <c r="AT200" i="6"/>
  <c r="AQ216" i="6"/>
  <c r="AM216" i="6"/>
  <c r="AP216" i="6"/>
  <c r="AM230" i="6"/>
  <c r="AP230" i="6"/>
  <c r="AQ230" i="6"/>
  <c r="AO232" i="6"/>
  <c r="AP232" i="6"/>
  <c r="AT232" i="6"/>
  <c r="AS8" i="7"/>
  <c r="AR8" i="7"/>
  <c r="AS232" i="6"/>
  <c r="AR232" i="6"/>
  <c r="AT230" i="6"/>
  <c r="AR230" i="6"/>
  <c r="AS230" i="6"/>
  <c r="AR216" i="6"/>
  <c r="AS216" i="6"/>
  <c r="AT216" i="6"/>
  <c r="AR200" i="6"/>
  <c r="AS200" i="6"/>
  <c r="AT191" i="6"/>
  <c r="AS191" i="6"/>
  <c r="AR191" i="6"/>
  <c r="AS186" i="6"/>
  <c r="AT186" i="6"/>
  <c r="AR186" i="6"/>
  <c r="AT175" i="6"/>
  <c r="AS175" i="6"/>
  <c r="AR175" i="6"/>
  <c r="AS154" i="6"/>
  <c r="AR154" i="6"/>
  <c r="AT154" i="6"/>
  <c r="AT101" i="6"/>
  <c r="AS101" i="6"/>
  <c r="AR101" i="6"/>
  <c r="AS43" i="6"/>
  <c r="AT43" i="6"/>
  <c r="AR43" i="6"/>
  <c r="AR30" i="6"/>
  <c r="AS30" i="6"/>
  <c r="AR7" i="6"/>
  <c r="AS7" i="6"/>
  <c r="AT68" i="7"/>
  <c r="AS68" i="7"/>
  <c r="AR68" i="7"/>
  <c r="AS22" i="7"/>
  <c r="AR22" i="7"/>
  <c r="AR6" i="7"/>
  <c r="AS6" i="7"/>
</calcChain>
</file>

<file path=xl/sharedStrings.xml><?xml version="1.0" encoding="utf-8"?>
<sst xmlns="http://schemas.openxmlformats.org/spreadsheetml/2006/main" count="5752" uniqueCount="1436">
  <si>
    <t>Synergy up coding genes</t>
  </si>
  <si>
    <t>tracking_id</t>
  </si>
  <si>
    <t>gene_short_name</t>
  </si>
  <si>
    <t>locus</t>
  </si>
  <si>
    <t>Biotype</t>
  </si>
  <si>
    <t>Status</t>
  </si>
  <si>
    <t>sample_1</t>
  </si>
  <si>
    <t>sample_2</t>
  </si>
  <si>
    <t>log2(fold_change)</t>
  </si>
  <si>
    <t>q_value</t>
  </si>
  <si>
    <t>significant</t>
  </si>
  <si>
    <t>DMSO.R1</t>
  </si>
  <si>
    <t>DMSO.R2</t>
  </si>
  <si>
    <t>DMSO.R3</t>
  </si>
  <si>
    <t>Nutlin.R1</t>
  </si>
  <si>
    <t>Nutlin.R2</t>
  </si>
  <si>
    <t>Nutlin.R3</t>
  </si>
  <si>
    <t>CPI.R1</t>
  </si>
  <si>
    <t>CPI.R2</t>
  </si>
  <si>
    <t>CPI.R3</t>
  </si>
  <si>
    <t>Combination.R1</t>
  </si>
  <si>
    <t>Combination.R2</t>
  </si>
  <si>
    <t>Combination.R3</t>
  </si>
  <si>
    <t>Mean_DMSO</t>
  </si>
  <si>
    <t>Mean_Nutlin</t>
  </si>
  <si>
    <t>Mean_CPI</t>
  </si>
  <si>
    <t>Mean_Combo</t>
  </si>
  <si>
    <t>Additive_Diff</t>
  </si>
  <si>
    <t>Combo_Diff</t>
  </si>
  <si>
    <t>Ratio</t>
  </si>
  <si>
    <t>Synergy_Antagonism_Flag</t>
  </si>
  <si>
    <t>Direction</t>
  </si>
  <si>
    <t>Synergy_Metric</t>
  </si>
  <si>
    <t>Synergy_Size</t>
  </si>
  <si>
    <t>Positive_Synergy</t>
  </si>
  <si>
    <t>Negative_Synergy</t>
  </si>
  <si>
    <t>Antagonistic</t>
  </si>
  <si>
    <t>Interaction_Type</t>
  </si>
  <si>
    <t>ENSG00000162496</t>
  </si>
  <si>
    <t>DHRS3</t>
  </si>
  <si>
    <t>chr1:12627938-12677737</t>
  </si>
  <si>
    <t>protein_coding</t>
  </si>
  <si>
    <t>KNOWN</t>
  </si>
  <si>
    <t>DMSO</t>
  </si>
  <si>
    <t>Nutlin</t>
  </si>
  <si>
    <t>no</t>
  </si>
  <si>
    <t>CPI</t>
  </si>
  <si>
    <t>Combo</t>
  </si>
  <si>
    <t>yes</t>
  </si>
  <si>
    <t>Synergy_Positive</t>
  </si>
  <si>
    <t>ENSG00000130513</t>
  </si>
  <si>
    <t>GDF15</t>
  </si>
  <si>
    <t>chr19:18485540-18499987</t>
  </si>
  <si>
    <t>ENSG00000160213</t>
  </si>
  <si>
    <t>CSTB</t>
  </si>
  <si>
    <t>chr21:45192392-45196326</t>
  </si>
  <si>
    <t>ENSG00000138119</t>
  </si>
  <si>
    <t>MYOF</t>
  </si>
  <si>
    <t>chr10:95066185-95242074</t>
  </si>
  <si>
    <t>ENSG00000136048</t>
  </si>
  <si>
    <t>DRAM1</t>
  </si>
  <si>
    <t>chr12:102271128-102405908</t>
  </si>
  <si>
    <t>ENSG00000101004</t>
  </si>
  <si>
    <t>NINL</t>
  </si>
  <si>
    <t>chr20:25433340-25566153</t>
  </si>
  <si>
    <t>ENSG00000106948</t>
  </si>
  <si>
    <t>AKNA</t>
  </si>
  <si>
    <t>chr9:117096435-117156685</t>
  </si>
  <si>
    <t>ENSG00000205356</t>
  </si>
  <si>
    <t>TECPR1</t>
  </si>
  <si>
    <t>chr7:97843935-97881563</t>
  </si>
  <si>
    <t>ENSG00000124762</t>
  </si>
  <si>
    <t>CDKN1A</t>
  </si>
  <si>
    <t>chr6:36644304-36655116</t>
  </si>
  <si>
    <t>ENSG00000071859</t>
  </si>
  <si>
    <t>FAM50A</t>
  </si>
  <si>
    <t>chrX:153672472-153679002</t>
  </si>
  <si>
    <t>ENSG00000184056</t>
  </si>
  <si>
    <t>VPS33B</t>
  </si>
  <si>
    <t>chr15:91541645-91565833</t>
  </si>
  <si>
    <t>ENSG00000130511</t>
  </si>
  <si>
    <t>SSBP4</t>
  </si>
  <si>
    <t>chr19:18529673-18549111</t>
  </si>
  <si>
    <t>ENSG00000198171</t>
  </si>
  <si>
    <t>DDRGK1</t>
  </si>
  <si>
    <t>chr20:3170995-3185331</t>
  </si>
  <si>
    <t>ENSG00000101844</t>
  </si>
  <si>
    <t>ATG4A</t>
  </si>
  <si>
    <t>chrX:107334897-107682727</t>
  </si>
  <si>
    <t>ENSG00000135679</t>
  </si>
  <si>
    <t>MDM2</t>
  </si>
  <si>
    <t>chr12:69201955-69365350</t>
  </si>
  <si>
    <t>ENSG00000175489</t>
  </si>
  <si>
    <t>LRRC25</t>
  </si>
  <si>
    <t>chr19:18501953-18508427</t>
  </si>
  <si>
    <t>ENSG00000122547</t>
  </si>
  <si>
    <t>EEPD1</t>
  </si>
  <si>
    <t>chr7:36192757-36341152</t>
  </si>
  <si>
    <t>ENSG00000132879</t>
  </si>
  <si>
    <t>FBXO44</t>
  </si>
  <si>
    <t>chr1:11708423-11723384</t>
  </si>
  <si>
    <t>ENSG00000131013</t>
  </si>
  <si>
    <t>PPIL4</t>
  </si>
  <si>
    <t>chr6:149825868-149867174</t>
  </si>
  <si>
    <t>ENSG00000167632</t>
  </si>
  <si>
    <t>TRAPPC9</t>
  </si>
  <si>
    <t>chr8:140742585-141468678</t>
  </si>
  <si>
    <t>ENSG00000162711</t>
  </si>
  <si>
    <t>NLRP3</t>
  </si>
  <si>
    <t>chr1:247579457-247612410</t>
  </si>
  <si>
    <t>ENSG00000178951</t>
  </si>
  <si>
    <t>ZBTB7A</t>
  </si>
  <si>
    <t>chr19:4044361-4066943</t>
  </si>
  <si>
    <t>ENSG00000205629</t>
  </si>
  <si>
    <t>LCMT1</t>
  </si>
  <si>
    <t>chr16:25123049-25189552</t>
  </si>
  <si>
    <t>ENSG00000173992</t>
  </si>
  <si>
    <t>CCS</t>
  </si>
  <si>
    <t>chr11:66357639-66373490</t>
  </si>
  <si>
    <t>ENSG00000239887</t>
  </si>
  <si>
    <t>C1orf226</t>
  </si>
  <si>
    <t>chr1:162039563-162356600</t>
  </si>
  <si>
    <t>ENSG00000185716</t>
  </si>
  <si>
    <t>C16orf52</t>
  </si>
  <si>
    <t>chr16:22018958-22103552</t>
  </si>
  <si>
    <t>ENSG00000139719</t>
  </si>
  <si>
    <t>VPS33A</t>
  </si>
  <si>
    <t>chr12:122688089-122751068</t>
  </si>
  <si>
    <t>ENSG00000158517</t>
  </si>
  <si>
    <t>NCF1</t>
  </si>
  <si>
    <t>chr7:74071993-74306731</t>
  </si>
  <si>
    <t>ENSG00000130724</t>
  </si>
  <si>
    <t>CHMP2A</t>
  </si>
  <si>
    <t>chr19:59062932-59066491</t>
  </si>
  <si>
    <t>ENSG00000181444</t>
  </si>
  <si>
    <t>ZNF467</t>
  </si>
  <si>
    <t>chr7:149461270-149470568</t>
  </si>
  <si>
    <t>ENSG00000105556</t>
  </si>
  <si>
    <t>MIER2</t>
  </si>
  <si>
    <t>chr19:305572-344798</t>
  </si>
  <si>
    <t>ENSG00000213658</t>
  </si>
  <si>
    <t>LAT</t>
  </si>
  <si>
    <t>chr16:28985541-29002104</t>
  </si>
  <si>
    <t>ENSG00000158863</t>
  </si>
  <si>
    <t>FAM160B2</t>
  </si>
  <si>
    <t>chr8:21946669-21962409</t>
  </si>
  <si>
    <t>ENSG00000101104</t>
  </si>
  <si>
    <t>PABPC1L</t>
  </si>
  <si>
    <t>chr20:43538702-43589127</t>
  </si>
  <si>
    <t>ENSG00000156639</t>
  </si>
  <si>
    <t>ZFAND3</t>
  </si>
  <si>
    <t>chr6:37787274-38122400</t>
  </si>
  <si>
    <t>ENSG00000105327</t>
  </si>
  <si>
    <t>BBC3</t>
  </si>
  <si>
    <t>chr19:47724080-47736023</t>
  </si>
  <si>
    <t>ENSG00000105662</t>
  </si>
  <si>
    <t>CRTC1</t>
  </si>
  <si>
    <t>chr19:18794486-18893004</t>
  </si>
  <si>
    <t>ENSG00000167535</t>
  </si>
  <si>
    <t>CACNB3</t>
  </si>
  <si>
    <t>chr12:49207576-49222724</t>
  </si>
  <si>
    <t>ENSG00000163235</t>
  </si>
  <si>
    <t>TGFA</t>
  </si>
  <si>
    <t>chr2:70674411-70781325</t>
  </si>
  <si>
    <t>ENSG00000122694</t>
  </si>
  <si>
    <t>GLIPR2</t>
  </si>
  <si>
    <t>chr9:36136731-36163910</t>
  </si>
  <si>
    <t>ENSG00000124299</t>
  </si>
  <si>
    <t>PEPD</t>
  </si>
  <si>
    <t>chr19:33877855-34012700</t>
  </si>
  <si>
    <t>ENSG00000130023</t>
  </si>
  <si>
    <t>C6orf70</t>
  </si>
  <si>
    <t>chr6:170151717-170181680</t>
  </si>
  <si>
    <t>ENSG00000168899</t>
  </si>
  <si>
    <t>VAMP5</t>
  </si>
  <si>
    <t>chr2:85811530-85820535</t>
  </si>
  <si>
    <t>ENSG00000110455</t>
  </si>
  <si>
    <t>ACCS</t>
  </si>
  <si>
    <t>chr11:44087474-44105772</t>
  </si>
  <si>
    <t>ENSG00000174652</t>
  </si>
  <si>
    <t>ZNF266</t>
  </si>
  <si>
    <t>chr19:9523271-9546254</t>
  </si>
  <si>
    <t>ENSG00000166275</t>
  </si>
  <si>
    <t>C10orf32</t>
  </si>
  <si>
    <t>chr10:104613979-104661656</t>
  </si>
  <si>
    <t>ENSG00000153558</t>
  </si>
  <si>
    <t>FBXL2</t>
  </si>
  <si>
    <t>chr3:33318516-33482863</t>
  </si>
  <si>
    <t>ENSG00000115963</t>
  </si>
  <si>
    <t>RND3</t>
  </si>
  <si>
    <t>chr2:151324708-151395525</t>
  </si>
  <si>
    <t>ENSG00000116809</t>
  </si>
  <si>
    <t>ZBTB17</t>
  </si>
  <si>
    <t>chr1:16268363-16302627</t>
  </si>
  <si>
    <t>ENSG00000114013</t>
  </si>
  <si>
    <t>CD86</t>
  </si>
  <si>
    <t>chr3:121774212-121839983</t>
  </si>
  <si>
    <t>ENSG00000082014</t>
  </si>
  <si>
    <t>SMARCD3</t>
  </si>
  <si>
    <t>chr7:150929574-150974982</t>
  </si>
  <si>
    <t>ENSG00000237172</t>
  </si>
  <si>
    <t>B3GNT9</t>
  </si>
  <si>
    <t>chr16:67143860-67185117</t>
  </si>
  <si>
    <t>ENSG00000183401</t>
  </si>
  <si>
    <t>CCDC159</t>
  </si>
  <si>
    <t>chr19:11406823-11465620</t>
  </si>
  <si>
    <t>ENSG00000006025</t>
  </si>
  <si>
    <t>OSBPL7</t>
  </si>
  <si>
    <t>chr17:45884737-45899200</t>
  </si>
  <si>
    <t>ENSG00000175482</t>
  </si>
  <si>
    <t>POLD4</t>
  </si>
  <si>
    <t>chr11:67118247-67141648</t>
  </si>
  <si>
    <t>ENSG00000108107</t>
  </si>
  <si>
    <t>RPL28</t>
  </si>
  <si>
    <t>chr19:55896712-55919145</t>
  </si>
  <si>
    <t>ENSG00000071054</t>
  </si>
  <si>
    <t>MAP4K4</t>
  </si>
  <si>
    <t>chr2:102313311-102511150</t>
  </si>
  <si>
    <t>ENSG00000087086</t>
  </si>
  <si>
    <t>FTL</t>
  </si>
  <si>
    <t>chr19:49468557-49470135</t>
  </si>
  <si>
    <t>ENSG00000183087</t>
  </si>
  <si>
    <t>GAS6</t>
  </si>
  <si>
    <t>chr13:114518602-114567046</t>
  </si>
  <si>
    <t>ENSG00000184838</t>
  </si>
  <si>
    <t>PRR16</t>
  </si>
  <si>
    <t>chr5:119799972-120023027</t>
  </si>
  <si>
    <t>ENSG00000009950</t>
  </si>
  <si>
    <t>MLXIPL</t>
  </si>
  <si>
    <t>chr7:73007523-73038873</t>
  </si>
  <si>
    <t>ENSG00000141562</t>
  </si>
  <si>
    <t>NARF</t>
  </si>
  <si>
    <t>chr17:80412148-80446143</t>
  </si>
  <si>
    <t>ENSG00000198839</t>
  </si>
  <si>
    <t>ZNF277</t>
  </si>
  <si>
    <t>chr7:111846642-112049678</t>
  </si>
  <si>
    <t>ENSG00000141682</t>
  </si>
  <si>
    <t>PMAIP1</t>
  </si>
  <si>
    <t>chr18:57567179-57571538</t>
  </si>
  <si>
    <t>ENSG00000125726</t>
  </si>
  <si>
    <t>CD70</t>
  </si>
  <si>
    <t>chr19:6583193-6604114</t>
  </si>
  <si>
    <t>ENSG00000111961</t>
  </si>
  <si>
    <t>SASH1</t>
  </si>
  <si>
    <t>chr6:148558720-148873186</t>
  </si>
  <si>
    <t>ENSG00000111252</t>
  </si>
  <si>
    <t>SH2B3</t>
  </si>
  <si>
    <t>chr12:111843751-111889427</t>
  </si>
  <si>
    <t>ENSG00000114988</t>
  </si>
  <si>
    <t>LMAN2L</t>
  </si>
  <si>
    <t>chr2:97371665-97405801</t>
  </si>
  <si>
    <t>ENSG00000164938</t>
  </si>
  <si>
    <t>TP53INP1</t>
  </si>
  <si>
    <t>chr8:95825538-96128683</t>
  </si>
  <si>
    <t>ENSG00000079277</t>
  </si>
  <si>
    <t>MKNK1</t>
  </si>
  <si>
    <t>chr1:47004367-47082563</t>
  </si>
  <si>
    <t>ENSG00000070404</t>
  </si>
  <si>
    <t>FSTL3</t>
  </si>
  <si>
    <t>chr19:676391-683385</t>
  </si>
  <si>
    <t>ENSG00000125657</t>
  </si>
  <si>
    <t>TNFSF9</t>
  </si>
  <si>
    <t>chr19:6531009-6535931</t>
  </si>
  <si>
    <t>ENSG00000112305</t>
  </si>
  <si>
    <t>SMAP1</t>
  </si>
  <si>
    <t>chr6:71377478-71666741</t>
  </si>
  <si>
    <t>ENSG00000100612</t>
  </si>
  <si>
    <t>DHRS7</t>
  </si>
  <si>
    <t>chr14:60558628-60636574</t>
  </si>
  <si>
    <t>ENSG00000130684</t>
  </si>
  <si>
    <t>ZNF337</t>
  </si>
  <si>
    <t>chr20:25593570-25677477</t>
  </si>
  <si>
    <t>ENSG00000177700</t>
  </si>
  <si>
    <t>POLR2L</t>
  </si>
  <si>
    <t>chr11:818901-842545</t>
  </si>
  <si>
    <t>ENSG00000167528</t>
  </si>
  <si>
    <t>ZNF641</t>
  </si>
  <si>
    <t>chr12:48733790-48836730</t>
  </si>
  <si>
    <t>ENSG00000159388</t>
  </si>
  <si>
    <t>BTG2</t>
  </si>
  <si>
    <t>chr1:203274618-203278730</t>
  </si>
  <si>
    <t>ENSG00000197816</t>
  </si>
  <si>
    <t>CCDC180</t>
  </si>
  <si>
    <t>chr9:99918851-100140806</t>
  </si>
  <si>
    <t>ENSG00000116717</t>
  </si>
  <si>
    <t>GADD45A</t>
  </si>
  <si>
    <t>chr1:68150743-68154021</t>
  </si>
  <si>
    <t>ENSG00000124659</t>
  </si>
  <si>
    <t>TBCC</t>
  </si>
  <si>
    <t>chr6:42712218-42714558</t>
  </si>
  <si>
    <t>ENSG00000153208</t>
  </si>
  <si>
    <t>MERTK</t>
  </si>
  <si>
    <t>chr2:112656055-112787138</t>
  </si>
  <si>
    <t>ENSG00000163947</t>
  </si>
  <si>
    <t>ARHGEF3</t>
  </si>
  <si>
    <t>chr3:56761445-57114129</t>
  </si>
  <si>
    <t>ENSG00000013583</t>
  </si>
  <si>
    <t>HEBP1</t>
  </si>
  <si>
    <t>chr12:13080659-13193613</t>
  </si>
  <si>
    <t>ENSG00000068400</t>
  </si>
  <si>
    <t>GRIPAP1</t>
  </si>
  <si>
    <t>chrX:48830133-48858675</t>
  </si>
  <si>
    <t>ENSG00000120798</t>
  </si>
  <si>
    <t>NR2C1</t>
  </si>
  <si>
    <t>chr12:95414004-95467479</t>
  </si>
  <si>
    <t>ENSG00000204351</t>
  </si>
  <si>
    <t>SKIV2L</t>
  </si>
  <si>
    <t>chr6:31919863-31937532</t>
  </si>
  <si>
    <t>ENSG00000132793</t>
  </si>
  <si>
    <t>LPIN3</t>
  </si>
  <si>
    <t>chr20:39969559-39995467</t>
  </si>
  <si>
    <t>ENSG00000179862</t>
  </si>
  <si>
    <t>CITED4</t>
  </si>
  <si>
    <t>chr1:41326728-41328018</t>
  </si>
  <si>
    <t>ENSG00000204387</t>
  </si>
  <si>
    <t>C6orf48</t>
  </si>
  <si>
    <t>chr6:31802384-31807541</t>
  </si>
  <si>
    <t>ENSG00000204103</t>
  </si>
  <si>
    <t>MAFB</t>
  </si>
  <si>
    <t>chr20:39314487-39317880</t>
  </si>
  <si>
    <t>ENSG00000179163</t>
  </si>
  <si>
    <t>FUCA1</t>
  </si>
  <si>
    <t>chr1:24171566-24194784</t>
  </si>
  <si>
    <t>ENSG00000197070</t>
  </si>
  <si>
    <t>ARRDC1</t>
  </si>
  <si>
    <t>chr9:140500105-140513358</t>
  </si>
  <si>
    <t>ENSG00000048392</t>
  </si>
  <si>
    <t>RRM2B</t>
  </si>
  <si>
    <t>chr8:103216729-103251346</t>
  </si>
  <si>
    <t>ENSG00000172667</t>
  </si>
  <si>
    <t>ZMAT3</t>
  </si>
  <si>
    <t>chr3:178735010-178790067</t>
  </si>
  <si>
    <t>ENSG00000166825</t>
  </si>
  <si>
    <t>ANPEP</t>
  </si>
  <si>
    <t>chr15:90328119-90358633</t>
  </si>
  <si>
    <t>ENSG00000137821</t>
  </si>
  <si>
    <t>LRRC49</t>
  </si>
  <si>
    <t>chr15:71123862-71342414</t>
  </si>
  <si>
    <t>ENSG00000162783</t>
  </si>
  <si>
    <t>IER5</t>
  </si>
  <si>
    <t>chr1:181057637-181059977</t>
  </si>
  <si>
    <t>ENSG00000160323</t>
  </si>
  <si>
    <t>ADAMTS13</t>
  </si>
  <si>
    <t>chr9:136243116-136324508</t>
  </si>
  <si>
    <t>ENSG00000196576</t>
  </si>
  <si>
    <t>PLXNB2</t>
  </si>
  <si>
    <t>chr22:50713407-50746056</t>
  </si>
  <si>
    <t>ENSG00000242732</t>
  </si>
  <si>
    <t>RGAG4</t>
  </si>
  <si>
    <t>chrX:71130937-71363424</t>
  </si>
  <si>
    <t>ENSG00000184182</t>
  </si>
  <si>
    <t>UBE2F</t>
  </si>
  <si>
    <t>chr2:238875468-239008054</t>
  </si>
  <si>
    <t>ENSG00000185761</t>
  </si>
  <si>
    <t>ADAMTSL5</t>
  </si>
  <si>
    <t>chr19:1505016-1513603</t>
  </si>
  <si>
    <t>ENSG00000101421</t>
  </si>
  <si>
    <t>CHMP4B</t>
  </si>
  <si>
    <t>chr20:32399109-32442172</t>
  </si>
  <si>
    <t>ENSG00000078237</t>
  </si>
  <si>
    <t>C12orf5</t>
  </si>
  <si>
    <t>chr12:4430370-4462338</t>
  </si>
  <si>
    <t>ENSG00000009790</t>
  </si>
  <si>
    <t>TRAF3IP3</t>
  </si>
  <si>
    <t>chr1:209929376-209957904</t>
  </si>
  <si>
    <t>ENSG00000147174</t>
  </si>
  <si>
    <t>ACRC</t>
  </si>
  <si>
    <t>chrX:70798260-70833433</t>
  </si>
  <si>
    <t>ENSG00000157227</t>
  </si>
  <si>
    <t>MMP14</t>
  </si>
  <si>
    <t>chr14:23305765-23318236</t>
  </si>
  <si>
    <t>ENSG00000095015</t>
  </si>
  <si>
    <t>MAP3K1</t>
  </si>
  <si>
    <t>chr5:56111400-56191979</t>
  </si>
  <si>
    <t>ENSG00000197530</t>
  </si>
  <si>
    <t>MIB2</t>
  </si>
  <si>
    <t>chr1:1549137-1565990</t>
  </si>
  <si>
    <t>ENSG00000122420</t>
  </si>
  <si>
    <t>PTGFR</t>
  </si>
  <si>
    <t>chr1:78695282-79005434</t>
  </si>
  <si>
    <t>ENSG00000196704</t>
  </si>
  <si>
    <t>AMZ2</t>
  </si>
  <si>
    <t>chr17:66242769-66253297</t>
  </si>
  <si>
    <t>ENSG00000170909</t>
  </si>
  <si>
    <t>OSCAR</t>
  </si>
  <si>
    <t>chr19:54597932-54606000</t>
  </si>
  <si>
    <t>ENSG00000085982</t>
  </si>
  <si>
    <t>USP40</t>
  </si>
  <si>
    <t>chr2:234384165-234475428</t>
  </si>
  <si>
    <t>ENSG00000105655</t>
  </si>
  <si>
    <t>ISYNA1</t>
  </si>
  <si>
    <t>ENSG00000232859</t>
  </si>
  <si>
    <t>LYRM9</t>
  </si>
  <si>
    <t>chr17:26083791-26221778</t>
  </si>
  <si>
    <t>ENSG00000178761</t>
  </si>
  <si>
    <t>FAM219B</t>
  </si>
  <si>
    <t>chr15:75192327-75199462</t>
  </si>
  <si>
    <t>ENSG00000196422</t>
  </si>
  <si>
    <t>PPP1R26</t>
  </si>
  <si>
    <t>chr9:138354572-138380739</t>
  </si>
  <si>
    <t>ENSG00000166311</t>
  </si>
  <si>
    <t>SMPD1</t>
  </si>
  <si>
    <t>chr11:6411654-6416228</t>
  </si>
  <si>
    <t>ENSG00000185000</t>
  </si>
  <si>
    <t>DGAT1</t>
  </si>
  <si>
    <t>chr8:145539953-145550573</t>
  </si>
  <si>
    <t>ENSG00000151917</t>
  </si>
  <si>
    <t>BEND6</t>
  </si>
  <si>
    <t>chr6:56819772-56892140</t>
  </si>
  <si>
    <t>ENSG00000179922</t>
  </si>
  <si>
    <t>ZNF784</t>
  </si>
  <si>
    <t>chr19:56132107-56135967</t>
  </si>
  <si>
    <t>ENSG00000101665</t>
  </si>
  <si>
    <t>SMAD7</t>
  </si>
  <si>
    <t>chr18:46446222-46477081</t>
  </si>
  <si>
    <t>ENSG00000166886</t>
  </si>
  <si>
    <t>NAB2</t>
  </si>
  <si>
    <t>chr12:57482676-57607134</t>
  </si>
  <si>
    <t>ENSG00000181467</t>
  </si>
  <si>
    <t>RAP2B</t>
  </si>
  <si>
    <t>chr3:152880028-152886265</t>
  </si>
  <si>
    <t>ENSG00000140463</t>
  </si>
  <si>
    <t>BBS4</t>
  </si>
  <si>
    <t>chr15:72978526-73030817</t>
  </si>
  <si>
    <t>ENSG00000197019</t>
  </si>
  <si>
    <t>SERTAD1</t>
  </si>
  <si>
    <t>chr19:40927498-40931932</t>
  </si>
  <si>
    <t>ENSG00000188004</t>
  </si>
  <si>
    <t>C1orf204</t>
  </si>
  <si>
    <t>chr1:159796539-159869953</t>
  </si>
  <si>
    <t>ENSG00000250510</t>
  </si>
  <si>
    <t>GPR162</t>
  </si>
  <si>
    <t>chr12:6930710-6949018</t>
  </si>
  <si>
    <t>ENSG00000071553</t>
  </si>
  <si>
    <t>ATP6AP1</t>
  </si>
  <si>
    <t>chrX:153656977-153664862</t>
  </si>
  <si>
    <t>ENSG00000197362</t>
  </si>
  <si>
    <t>ZNF786</t>
  </si>
  <si>
    <t>chr7:148766734-148787874</t>
  </si>
  <si>
    <t>ENSG00000171703</t>
  </si>
  <si>
    <t>TCEA2</t>
  </si>
  <si>
    <t>chr20:62681188-62703700</t>
  </si>
  <si>
    <t>ENSG00000170421</t>
  </si>
  <si>
    <t>KRT8</t>
  </si>
  <si>
    <t>chr12:53290976-53346686</t>
  </si>
  <si>
    <t>ENSG00000123360</t>
  </si>
  <si>
    <t>PDE1B</t>
  </si>
  <si>
    <t>chr12:54943133-54982443</t>
  </si>
  <si>
    <t>ENSG00000185052</t>
  </si>
  <si>
    <t>SLC24A3</t>
  </si>
  <si>
    <t>chr20:19193289-19703581</t>
  </si>
  <si>
    <t>ENSG00000120738</t>
  </si>
  <si>
    <t>EGR1</t>
  </si>
  <si>
    <t>chr5:137801178-137805004</t>
  </si>
  <si>
    <t>ENSG00000164331</t>
  </si>
  <si>
    <t>ANKRA2</t>
  </si>
  <si>
    <t>chr5:72848159-72877794</t>
  </si>
  <si>
    <t>ENSG00000163794</t>
  </si>
  <si>
    <t>UCN</t>
  </si>
  <si>
    <t>chr2:27505259-27531313</t>
  </si>
  <si>
    <t>ENSG00000099308</t>
  </si>
  <si>
    <t>MAST3</t>
  </si>
  <si>
    <t>chr19:18169804-18262498</t>
  </si>
  <si>
    <t>ENSG00000183250</t>
  </si>
  <si>
    <t>C21orf67</t>
  </si>
  <si>
    <t>chr21:46352728-46359828</t>
  </si>
  <si>
    <t>ENSG00000161677</t>
  </si>
  <si>
    <t>JOSD2</t>
  </si>
  <si>
    <t>chr19:51009254-51014610</t>
  </si>
  <si>
    <t>ENSG00000027697</t>
  </si>
  <si>
    <t>IFNGR1</t>
  </si>
  <si>
    <t>chr6:137518620-137540586</t>
  </si>
  <si>
    <t>ENSG00000186026</t>
  </si>
  <si>
    <t>ZNF284</t>
  </si>
  <si>
    <t>chr19:44529493-44593766</t>
  </si>
  <si>
    <t>ENSG00000179364</t>
  </si>
  <si>
    <t>PACS2</t>
  </si>
  <si>
    <t>chr14:105675622-105864484</t>
  </si>
  <si>
    <t>ENSG00000114270</t>
  </si>
  <si>
    <t>COL7A1</t>
  </si>
  <si>
    <t>chr3:48601505-48632700</t>
  </si>
  <si>
    <t>ENSG00000137818</t>
  </si>
  <si>
    <t>RPLP1</t>
  </si>
  <si>
    <t>chr15:69745122-69748255</t>
  </si>
  <si>
    <t>ENSG00000116991</t>
  </si>
  <si>
    <t>SIPA1L2</t>
  </si>
  <si>
    <t>chr1:232533710-232697304</t>
  </si>
  <si>
    <t>ENSG00000269028</t>
  </si>
  <si>
    <t>MTRNR2L12</t>
  </si>
  <si>
    <t>chr3:96335980-96337000</t>
  </si>
  <si>
    <t>ENSG00000254999</t>
  </si>
  <si>
    <t>BRK1</t>
  </si>
  <si>
    <t>chr3:10157275-10168874</t>
  </si>
  <si>
    <t>ENSG00000110651</t>
  </si>
  <si>
    <t>CD81</t>
  </si>
  <si>
    <t>chr11:2349978-2418649</t>
  </si>
  <si>
    <t>ENSG00000196428</t>
  </si>
  <si>
    <t>TSC22D2</t>
  </si>
  <si>
    <t>chr3:150126121-150177903</t>
  </si>
  <si>
    <t>ENSG00000138029</t>
  </si>
  <si>
    <t>HADHB</t>
  </si>
  <si>
    <t>chr2:26413503-26513336</t>
  </si>
  <si>
    <t>ENSG00000146476</t>
  </si>
  <si>
    <t>C6orf211</t>
  </si>
  <si>
    <t>chr6:151773421-151791236</t>
  </si>
  <si>
    <t>ENSG00000100299</t>
  </si>
  <si>
    <t>ARSA</t>
  </si>
  <si>
    <t>chr22:51063445-51066607</t>
  </si>
  <si>
    <t>ENSG00000151500</t>
  </si>
  <si>
    <t>THYN1</t>
  </si>
  <si>
    <t>chr11:134118172-134123264</t>
  </si>
  <si>
    <t>ENSG00000198892</t>
  </si>
  <si>
    <t>SHISA4</t>
  </si>
  <si>
    <t>chr1:201857807-201861434</t>
  </si>
  <si>
    <t>ENSG00000105136</t>
  </si>
  <si>
    <t>ZNF419</t>
  </si>
  <si>
    <t>chr19:57999078-58029772</t>
  </si>
  <si>
    <t>ENSG00000165752</t>
  </si>
  <si>
    <t>STK32C</t>
  </si>
  <si>
    <t>chr10:134020995-134145351</t>
  </si>
  <si>
    <t>ENSG00000007255</t>
  </si>
  <si>
    <t>TRAPPC6A</t>
  </si>
  <si>
    <t>chr19:45574757-45808541</t>
  </si>
  <si>
    <t>ENSG00000080200</t>
  </si>
  <si>
    <t>CRYBG3</t>
  </si>
  <si>
    <t>chr3:97595818-97691301</t>
  </si>
  <si>
    <t>ENSG00000179104</t>
  </si>
  <si>
    <t>TMTC2</t>
  </si>
  <si>
    <t>chr12:83080658-83528649</t>
  </si>
  <si>
    <t>ENSG00000115129</t>
  </si>
  <si>
    <t>TP53I3</t>
  </si>
  <si>
    <t>chr2:24299395-24424567</t>
  </si>
  <si>
    <t>ENSG00000084764</t>
  </si>
  <si>
    <t>MAPRE3</t>
  </si>
  <si>
    <t>chr2:27070614-27250064</t>
  </si>
  <si>
    <t>ENSG00000203879</t>
  </si>
  <si>
    <t>GDI1</t>
  </si>
  <si>
    <t>chrX:153665265-153671814</t>
  </si>
  <si>
    <t>ENSG00000141295</t>
  </si>
  <si>
    <t>SCRN2</t>
  </si>
  <si>
    <t>chr17:45908992-45918699</t>
  </si>
  <si>
    <t>ENSG00000151773</t>
  </si>
  <si>
    <t>CCDC122</t>
  </si>
  <si>
    <t>chr13:44398044-44468068</t>
  </si>
  <si>
    <t>ENSG00000118985</t>
  </si>
  <si>
    <t>ELL2</t>
  </si>
  <si>
    <t>chr5:95220801-96143803</t>
  </si>
  <si>
    <t>ENSG00000149809</t>
  </si>
  <si>
    <t>TM7SF2</t>
  </si>
  <si>
    <t>chr11:64851694-64883856</t>
  </si>
  <si>
    <t>ENSG00000107140</t>
  </si>
  <si>
    <t>TESK1</t>
  </si>
  <si>
    <t>chr9:35605366-35647096</t>
  </si>
  <si>
    <t>ENSG00000156232</t>
  </si>
  <si>
    <t>WHAMM</t>
  </si>
  <si>
    <t>chr15:83478379-83503611</t>
  </si>
  <si>
    <t>ENSG00000111271</t>
  </si>
  <si>
    <t>ACAD10</t>
  </si>
  <si>
    <t>chr12:112123856-112247782</t>
  </si>
  <si>
    <t>ENSG00000049860</t>
  </si>
  <si>
    <t>HEXB</t>
  </si>
  <si>
    <t>chr5:73923233-74072737</t>
  </si>
  <si>
    <t>ENSG00000120875</t>
  </si>
  <si>
    <t>DUSP4</t>
  </si>
  <si>
    <t>chr8:29190580-29208185</t>
  </si>
  <si>
    <t>ENSG00000177606</t>
  </si>
  <si>
    <t>JUN</t>
  </si>
  <si>
    <t>chr1:59246464-59249785</t>
  </si>
  <si>
    <t>ENSG00000077232</t>
  </si>
  <si>
    <t>DNAJC10</t>
  </si>
  <si>
    <t>chr2:183580998-183644334</t>
  </si>
  <si>
    <t>ENSG00000167106</t>
  </si>
  <si>
    <t>FAM102A</t>
  </si>
  <si>
    <t>chr9:130696781-130742792</t>
  </si>
  <si>
    <t>ENSG00000164414</t>
  </si>
  <si>
    <t>SLC35A1</t>
  </si>
  <si>
    <t>chr6:88117700-88222054</t>
  </si>
  <si>
    <t>ENSG00000160255</t>
  </si>
  <si>
    <t>ITGB2</t>
  </si>
  <si>
    <t>chr21:46305867-46351904</t>
  </si>
  <si>
    <t>ENSG00000171606</t>
  </si>
  <si>
    <t>ZNF274</t>
  </si>
  <si>
    <t>chr19:58694395-58724928</t>
  </si>
  <si>
    <t>ENSG00000165915</t>
  </si>
  <si>
    <t>SLC39A13</t>
  </si>
  <si>
    <t>chr11:47404698-47438047</t>
  </si>
  <si>
    <t>ENSG00000138834</t>
  </si>
  <si>
    <t>MAPK8IP3</t>
  </si>
  <si>
    <t>chr16:1756183-1821731</t>
  </si>
  <si>
    <t>ENSG00000156804</t>
  </si>
  <si>
    <t>FBXO32</t>
  </si>
  <si>
    <t>chr8:124510128-124553446</t>
  </si>
  <si>
    <t>ENSG00000120594</t>
  </si>
  <si>
    <t>PLXDC2</t>
  </si>
  <si>
    <t>chr10:20105167-20569286</t>
  </si>
  <si>
    <t>ENSG00000196187</t>
  </si>
  <si>
    <t>TMEM63A</t>
  </si>
  <si>
    <t>chr1:225997793-226070069</t>
  </si>
  <si>
    <t>ENSG00000130958</t>
  </si>
  <si>
    <t>SLC35D2</t>
  </si>
  <si>
    <t>chr9:99082987-99145992</t>
  </si>
  <si>
    <t>ENSG00000136802</t>
  </si>
  <si>
    <t>LRRC8A</t>
  </si>
  <si>
    <t>chr9:131595220-131680318</t>
  </si>
  <si>
    <t>ENSG00000168010</t>
  </si>
  <si>
    <t>ATG16L2</t>
  </si>
  <si>
    <t>chr11:72525352-72853306</t>
  </si>
  <si>
    <t>ENSG00000120889</t>
  </si>
  <si>
    <t>TNFRSF10B</t>
  </si>
  <si>
    <t>chr8:22545171-22941132</t>
  </si>
  <si>
    <t>ENSG00000239779</t>
  </si>
  <si>
    <t>WBP1</t>
  </si>
  <si>
    <t>chr2:74682149-74688018</t>
  </si>
  <si>
    <t>ENSG00000100284</t>
  </si>
  <si>
    <t>TOM1</t>
  </si>
  <si>
    <t>chr22:35695267-35743985</t>
  </si>
  <si>
    <t>ENSG00000136560</t>
  </si>
  <si>
    <t>TANK</t>
  </si>
  <si>
    <t>chr2:161952741-162111179</t>
  </si>
  <si>
    <t>ENSG00000145216</t>
  </si>
  <si>
    <t>FIP1L1</t>
  </si>
  <si>
    <t>chr4:54243809-55164414</t>
  </si>
  <si>
    <t>ENSG00000130066</t>
  </si>
  <si>
    <t>SAT1</t>
  </si>
  <si>
    <t>chrX:23801289-23804343</t>
  </si>
  <si>
    <t>ENSG00000100292</t>
  </si>
  <si>
    <t>HMOX1</t>
  </si>
  <si>
    <t>chr22:35776353-35790207</t>
  </si>
  <si>
    <t>ENSG00000185112</t>
  </si>
  <si>
    <t>FAM43A</t>
  </si>
  <si>
    <t>chr3:194406621-194409762</t>
  </si>
  <si>
    <t>ENSG00000250571</t>
  </si>
  <si>
    <t>GLI4</t>
  </si>
  <si>
    <t>chr8:144328990-144359101</t>
  </si>
  <si>
    <t>ENSG00000130522</t>
  </si>
  <si>
    <t>JUND</t>
  </si>
  <si>
    <t>chr19:18390562-18392432</t>
  </si>
  <si>
    <t>ENSG00000168071</t>
  </si>
  <si>
    <t>CCDC88B</t>
  </si>
  <si>
    <t>chr11:64107694-64125006</t>
  </si>
  <si>
    <t>ENSG00000160271</t>
  </si>
  <si>
    <t>RALGDS</t>
  </si>
  <si>
    <t>chr9:135973106-136039332</t>
  </si>
  <si>
    <t>ENSG00000144048</t>
  </si>
  <si>
    <t>DUSP11</t>
  </si>
  <si>
    <t>chr2:73989310-74007284</t>
  </si>
  <si>
    <t>ENSG00000185896</t>
  </si>
  <si>
    <t>LAMP1</t>
  </si>
  <si>
    <t>chr13:113951555-113977987</t>
  </si>
  <si>
    <t>ENSG00000122971</t>
  </si>
  <si>
    <t>ACADS</t>
  </si>
  <si>
    <t>chr12:121163537-121177811</t>
  </si>
  <si>
    <t>ENSG00000138433</t>
  </si>
  <si>
    <t>CIR1</t>
  </si>
  <si>
    <t>chr2:175212749-175260443</t>
  </si>
  <si>
    <t>ENSG00000007384</t>
  </si>
  <si>
    <t>RHBDF1</t>
  </si>
  <si>
    <t>chr16:108057-126354</t>
  </si>
  <si>
    <t>ENSG00000149932</t>
  </si>
  <si>
    <t>TMEM219</t>
  </si>
  <si>
    <t>chr16:29952205-29984373</t>
  </si>
  <si>
    <t>ENSG00000033100</t>
  </si>
  <si>
    <t>CHPF2</t>
  </si>
  <si>
    <t>ENSG00000095303</t>
  </si>
  <si>
    <t>PTGS1</t>
  </si>
  <si>
    <t>chr9:125132823-125157982</t>
  </si>
  <si>
    <t>ENSG00000127914</t>
  </si>
  <si>
    <t>AKAP9</t>
  </si>
  <si>
    <t>chr7:91570180-91739987</t>
  </si>
  <si>
    <t>ENSG00000135905</t>
  </si>
  <si>
    <t>DOCK10</t>
  </si>
  <si>
    <t>chr2:225629806-225907162</t>
  </si>
  <si>
    <t>ENSG00000204178</t>
  </si>
  <si>
    <t>TMEM57</t>
  </si>
  <si>
    <t>chr1:25757387-25826700</t>
  </si>
  <si>
    <t>ENSG00000051009</t>
  </si>
  <si>
    <t>FAM160A2</t>
  </si>
  <si>
    <t>chr11:6232564-6255941</t>
  </si>
  <si>
    <t>ENSG00000135363</t>
  </si>
  <si>
    <t>LMO2</t>
  </si>
  <si>
    <t>chr11:33880121-33913836</t>
  </si>
  <si>
    <t>ENSG00000178971</t>
  </si>
  <si>
    <t>CTC1</t>
  </si>
  <si>
    <t>chr17:8130190-8173809</t>
  </si>
  <si>
    <t>ENSG00000139318</t>
  </si>
  <si>
    <t>DUSP6</t>
  </si>
  <si>
    <t>chr12:89741008-89747048</t>
  </si>
  <si>
    <t>ENSG00000197724</t>
  </si>
  <si>
    <t>PHF2</t>
  </si>
  <si>
    <t>chr9:96338688-96441869</t>
  </si>
  <si>
    <t>ENSG00000105290</t>
  </si>
  <si>
    <t>APLP1</t>
  </si>
  <si>
    <t>chr19:36316865-36370693</t>
  </si>
  <si>
    <t>ENSG00000130349</t>
  </si>
  <si>
    <t>C6orf203</t>
  </si>
  <si>
    <t>chr6:107349406-107372546</t>
  </si>
  <si>
    <t>ENSG00000110628</t>
  </si>
  <si>
    <t>SLC22A18</t>
  </si>
  <si>
    <t>chr11:2909009-2946476</t>
  </si>
  <si>
    <t>ENSG00000198832</t>
  </si>
  <si>
    <t>RP3-412A9.11</t>
  </si>
  <si>
    <t>chr22:31500757-31516055</t>
  </si>
  <si>
    <t>ENSG00000166295</t>
  </si>
  <si>
    <t>ANAPC16</t>
  </si>
  <si>
    <t>chr10:73856277-73995618</t>
  </si>
  <si>
    <t>ENSG00000139117</t>
  </si>
  <si>
    <t>CPNE8</t>
  </si>
  <si>
    <t>chr12:39040623-39303394</t>
  </si>
  <si>
    <t>ENSG00000112697</t>
  </si>
  <si>
    <t>TMEM30A</t>
  </si>
  <si>
    <t>chr6:75962639-75994684</t>
  </si>
  <si>
    <t>ENSG00000131871</t>
  </si>
  <si>
    <t>VIMP</t>
  </si>
  <si>
    <t>chr15:101811021-101817705</t>
  </si>
  <si>
    <t>ENSG00000173530</t>
  </si>
  <si>
    <t>TNFRSF10D</t>
  </si>
  <si>
    <t>chr8:22993100-23021543</t>
  </si>
  <si>
    <t>ENSG00000161011</t>
  </si>
  <si>
    <t>SQSTM1</t>
  </si>
  <si>
    <t>chr5:179224596-179334859</t>
  </si>
  <si>
    <t>ENSG00000185418</t>
  </si>
  <si>
    <t>TARSL2</t>
  </si>
  <si>
    <t>chr15:102193800-102264807</t>
  </si>
  <si>
    <t>ENSG00000198929</t>
  </si>
  <si>
    <t>NOS1AP</t>
  </si>
  <si>
    <t>ENSG00000162511</t>
  </si>
  <si>
    <t>LAPTM5</t>
  </si>
  <si>
    <t>chr1:31205315-31230667</t>
  </si>
  <si>
    <t>ENSG00000116704</t>
  </si>
  <si>
    <t>SLC35D1</t>
  </si>
  <si>
    <t>chr1:67465014-67519782</t>
  </si>
  <si>
    <t>ENSG00000104695</t>
  </si>
  <si>
    <t>PPP2CB</t>
  </si>
  <si>
    <t>chr8:30631972-30671830</t>
  </si>
  <si>
    <t>ENSG00000197766</t>
  </si>
  <si>
    <t>CFD</t>
  </si>
  <si>
    <t>chr19:859452-863453</t>
  </si>
  <si>
    <t>ENSG00000188157</t>
  </si>
  <si>
    <t>AGRN</t>
  </si>
  <si>
    <t>chr1:955502-991496</t>
  </si>
  <si>
    <t>ENSG00000133422</t>
  </si>
  <si>
    <t>MORC2</t>
  </si>
  <si>
    <t>chr22:31318294-31364284</t>
  </si>
  <si>
    <t>ENSG00000155366</t>
  </si>
  <si>
    <t>RHOC</t>
  </si>
  <si>
    <t>chr1:113243727-113258099</t>
  </si>
  <si>
    <t>ENSG00000068323</t>
  </si>
  <si>
    <t>TFE3</t>
  </si>
  <si>
    <t>chrX:48886241-48901012</t>
  </si>
  <si>
    <t>ENSG00000135862</t>
  </si>
  <si>
    <t>LAMC1</t>
  </si>
  <si>
    <t>chr1:182992594-183114727</t>
  </si>
  <si>
    <t>ENSG00000113070</t>
  </si>
  <si>
    <t>HBEGF</t>
  </si>
  <si>
    <t>chr5:139712427-139726216</t>
  </si>
  <si>
    <t>ENSG00000072778</t>
  </si>
  <si>
    <t>ACADVL</t>
  </si>
  <si>
    <t>chr17:7093208-7128592</t>
  </si>
  <si>
    <t>ENSG00000160948</t>
  </si>
  <si>
    <t>VPS28</t>
  </si>
  <si>
    <t>chr8:145648999-145653931</t>
  </si>
  <si>
    <t>ENSG00000165879</t>
  </si>
  <si>
    <t>FRAT1</t>
  </si>
  <si>
    <t>chr10:99079021-99081672</t>
  </si>
  <si>
    <t>ENSG00000130766</t>
  </si>
  <si>
    <t>SESN2</t>
  </si>
  <si>
    <t>chr1:28586037-28609002</t>
  </si>
  <si>
    <t>ENSG00000131446</t>
  </si>
  <si>
    <t>MGAT1</t>
  </si>
  <si>
    <t>chr5:180217540-180242652</t>
  </si>
  <si>
    <t>ENSG00000147872</t>
  </si>
  <si>
    <t>PLIN2</t>
  </si>
  <si>
    <t>chr9:19108372-19149288</t>
  </si>
  <si>
    <t>ENSG00000164099</t>
  </si>
  <si>
    <t>PRSS12</t>
  </si>
  <si>
    <t>chr4:119201192-119274158</t>
  </si>
  <si>
    <t>ENSG00000100241</t>
  </si>
  <si>
    <t>SBF1</t>
  </si>
  <si>
    <t>chr22:50885183-50913454</t>
  </si>
  <si>
    <t>ENSG00000091592</t>
  </si>
  <si>
    <t>NLRP1</t>
  </si>
  <si>
    <t>chr17:5402746-5522744</t>
  </si>
  <si>
    <t>ENSG00000135847</t>
  </si>
  <si>
    <t>ACBD6</t>
  </si>
  <si>
    <t>chr1:180199420-180472089</t>
  </si>
  <si>
    <t>ENSG00000140987</t>
  </si>
  <si>
    <t>ZSCAN32</t>
  </si>
  <si>
    <t>chr16:3415098-3627401</t>
  </si>
  <si>
    <t>ENSG00000205730</t>
  </si>
  <si>
    <t>ITPRIPL2</t>
  </si>
  <si>
    <t>chr16:19125253-19279652</t>
  </si>
  <si>
    <t>ENSG00000213625</t>
  </si>
  <si>
    <t>LEPROT</t>
  </si>
  <si>
    <t>chr1:65886247-66107242</t>
  </si>
  <si>
    <t>ENSG00000185650</t>
  </si>
  <si>
    <t>ZFP36L1</t>
  </si>
  <si>
    <t>chr14:69254376-69263190</t>
  </si>
  <si>
    <t>ENSG00000099875</t>
  </si>
  <si>
    <t>MKNK2</t>
  </si>
  <si>
    <t>chr19:2037469-2051243</t>
  </si>
  <si>
    <t>Synergy down coding genes</t>
  </si>
  <si>
    <t>ENSG00000206560</t>
  </si>
  <si>
    <t>ANKRD28</t>
  </si>
  <si>
    <t>chr3:15708742-15901278</t>
  </si>
  <si>
    <t>Synergy_Negative</t>
  </si>
  <si>
    <t>ENSG00000171456</t>
  </si>
  <si>
    <t>ASXL1</t>
  </si>
  <si>
    <t>chr20:30946154-31027122</t>
  </si>
  <si>
    <t>ENSG00000198331</t>
  </si>
  <si>
    <t>HYLS1</t>
  </si>
  <si>
    <t>chr11:125753508-125773116</t>
  </si>
  <si>
    <t>ENSG00000164253</t>
  </si>
  <si>
    <t>WDR41</t>
  </si>
  <si>
    <t>chr5:76506273-76916436</t>
  </si>
  <si>
    <t>ENSG00000147257</t>
  </si>
  <si>
    <t>GPC3</t>
  </si>
  <si>
    <t>chrX:132669772-133119922</t>
  </si>
  <si>
    <t>ENSG00000196262</t>
  </si>
  <si>
    <t>PPIA</t>
  </si>
  <si>
    <t>chr7:44836278-44864163</t>
  </si>
  <si>
    <t>ENSG00000101210</t>
  </si>
  <si>
    <t>EEF1A2</t>
  </si>
  <si>
    <t>chr20:62119365-62130505</t>
  </si>
  <si>
    <t>ENSG00000189144</t>
  </si>
  <si>
    <t>ZNF573</t>
  </si>
  <si>
    <t>chr19:38226733-38307940</t>
  </si>
  <si>
    <t>ENSG00000204410</t>
  </si>
  <si>
    <t>MSH5</t>
  </si>
  <si>
    <t>chr6:31707724-31733365</t>
  </si>
  <si>
    <t>ENSG00000178074</t>
  </si>
  <si>
    <t>C2orf69</t>
  </si>
  <si>
    <t>chr2:200775978-200873263</t>
  </si>
  <si>
    <t>ENSG00000114450</t>
  </si>
  <si>
    <t>GNB4</t>
  </si>
  <si>
    <t>chr3:179116989-179169378</t>
  </si>
  <si>
    <t>ENSG00000169607</t>
  </si>
  <si>
    <t>CKAP2L</t>
  </si>
  <si>
    <t>chr2:113479062-113522254</t>
  </si>
  <si>
    <t>ENSG00000188827</t>
  </si>
  <si>
    <t>SLX4</t>
  </si>
  <si>
    <t>chr16:3631181-3661599</t>
  </si>
  <si>
    <t>ENSG00000130695</t>
  </si>
  <si>
    <t>CEP85</t>
  </si>
  <si>
    <t>chr1:26560690-26605299</t>
  </si>
  <si>
    <t>ENSG00000182963</t>
  </si>
  <si>
    <t>GJC1</t>
  </si>
  <si>
    <t>chr17:42875815-42908184</t>
  </si>
  <si>
    <t>ENSG00000143190</t>
  </si>
  <si>
    <t>POU2F1</t>
  </si>
  <si>
    <t>chr1:167190065-167396582</t>
  </si>
  <si>
    <t>ENSG00000178966</t>
  </si>
  <si>
    <t>RMI1</t>
  </si>
  <si>
    <t>chr9:86595625-86618985</t>
  </si>
  <si>
    <t>ENSG00000050405</t>
  </si>
  <si>
    <t>LIMA1</t>
  </si>
  <si>
    <t>chr12:50569570-50677329</t>
  </si>
  <si>
    <t>ENSG00000122966</t>
  </si>
  <si>
    <t>CIT</t>
  </si>
  <si>
    <t>chr12:120123594-120315095</t>
  </si>
  <si>
    <t>ENSG00000165572</t>
  </si>
  <si>
    <t>KBTBD6</t>
  </si>
  <si>
    <t>chr13:41701704-41706882</t>
  </si>
  <si>
    <t>ENSG00000117650</t>
  </si>
  <si>
    <t>NEK2</t>
  </si>
  <si>
    <t>chr1:211836113-211848960</t>
  </si>
  <si>
    <t>ENSG00000161800</t>
  </si>
  <si>
    <t>RACGAP1</t>
  </si>
  <si>
    <t>chr12:50360976-50426919</t>
  </si>
  <si>
    <t>ENSG00000068796</t>
  </si>
  <si>
    <t>KIF2A</t>
  </si>
  <si>
    <t>chr5:61601988-61924409</t>
  </si>
  <si>
    <t>ENSG00000083312</t>
  </si>
  <si>
    <t>TNPO1</t>
  </si>
  <si>
    <t>chr5:72090231-72212560</t>
  </si>
  <si>
    <t>ENSG00000155100</t>
  </si>
  <si>
    <t>OTUD6B</t>
  </si>
  <si>
    <t>chr8:92082423-92099323</t>
  </si>
  <si>
    <t>ENSG00000162775</t>
  </si>
  <si>
    <t>RBM15</t>
  </si>
  <si>
    <t>chr1:110828996-110889299</t>
  </si>
  <si>
    <t>ENSG00000137200</t>
  </si>
  <si>
    <t>FTSJD2</t>
  </si>
  <si>
    <t>chr6:37400994-37450603</t>
  </si>
  <si>
    <t>ENSG00000138642</t>
  </si>
  <si>
    <t>HERC6</t>
  </si>
  <si>
    <t>chr4:89299890-89364263</t>
  </si>
  <si>
    <t>ENSG00000136108</t>
  </si>
  <si>
    <t>CKAP2</t>
  </si>
  <si>
    <t>chr13:53029563-53050763</t>
  </si>
  <si>
    <t>ENSG00000183856</t>
  </si>
  <si>
    <t>IQGAP3</t>
  </si>
  <si>
    <t>chr1:156495196-156542396</t>
  </si>
  <si>
    <t>ENSG00000100104</t>
  </si>
  <si>
    <t>SRRD</t>
  </si>
  <si>
    <t>chr22:26879842-26908471</t>
  </si>
  <si>
    <t>ENSG00000171488</t>
  </si>
  <si>
    <t>LRRC8C</t>
  </si>
  <si>
    <t>chr1:89990394-90402170</t>
  </si>
  <si>
    <t>ENSG00000136159</t>
  </si>
  <si>
    <t>NUDT15</t>
  </si>
  <si>
    <t>chr13:48510621-48621358</t>
  </si>
  <si>
    <t>ENSG00000066322</t>
  </si>
  <si>
    <t>ELOVL1</t>
  </si>
  <si>
    <t>chr1:43829067-43833696</t>
  </si>
  <si>
    <t>ENSG00000172113</t>
  </si>
  <si>
    <t>NME6</t>
  </si>
  <si>
    <t>chr3:48282589-48343175</t>
  </si>
  <si>
    <t>ENSG00000145041</t>
  </si>
  <si>
    <t>VPRBP</t>
  </si>
  <si>
    <t>chr3:51428730-51534010</t>
  </si>
  <si>
    <t>ENSG00000146281</t>
  </si>
  <si>
    <t>PM20D2</t>
  </si>
  <si>
    <t>chr6:89855768-89875284</t>
  </si>
  <si>
    <t>NOVEL</t>
  </si>
  <si>
    <t>ENSG00000174891</t>
  </si>
  <si>
    <t>RSRC1</t>
  </si>
  <si>
    <t>chr3:157814947-158288855</t>
  </si>
  <si>
    <t>ENSG00000158169</t>
  </si>
  <si>
    <t>FANCC</t>
  </si>
  <si>
    <t>chr9:97861335-98079991</t>
  </si>
  <si>
    <t>ENSG00000111358</t>
  </si>
  <si>
    <t>GTF2H3</t>
  </si>
  <si>
    <t>chr12:124118374-124147153</t>
  </si>
  <si>
    <t>ENSG00000158402</t>
  </si>
  <si>
    <t>CDC25C</t>
  </si>
  <si>
    <t>chr5:137620953-137685416</t>
  </si>
  <si>
    <t>ENSG00000058056</t>
  </si>
  <si>
    <t>USP13</t>
  </si>
  <si>
    <t>chr3:179370542-179507189</t>
  </si>
  <si>
    <t>ENSG00000171320</t>
  </si>
  <si>
    <t>ESCO2</t>
  </si>
  <si>
    <t>chr8:27590834-27695612</t>
  </si>
  <si>
    <t>ENSG00000135632</t>
  </si>
  <si>
    <t>SMYD5</t>
  </si>
  <si>
    <t>chr2:73441349-73454365</t>
  </si>
  <si>
    <t>ENSG00000122025</t>
  </si>
  <si>
    <t>FLT3</t>
  </si>
  <si>
    <t>chr13:28577410-28674729</t>
  </si>
  <si>
    <t>ENSG00000166483</t>
  </si>
  <si>
    <t>WEE1</t>
  </si>
  <si>
    <t>chr11:9595227-9615004</t>
  </si>
  <si>
    <t>ENSG00000070081</t>
  </si>
  <si>
    <t>NUCB2</t>
  </si>
  <si>
    <t>chr11:17229699-17371521</t>
  </si>
  <si>
    <t>ENSG00000189308</t>
  </si>
  <si>
    <t>LIN54</t>
  </si>
  <si>
    <t>chr4:83739813-83934079</t>
  </si>
  <si>
    <t>ENSG00000125484</t>
  </si>
  <si>
    <t>GTF3C4</t>
  </si>
  <si>
    <t>chr9:135468383-135570342</t>
  </si>
  <si>
    <t>ENSG00000103342</t>
  </si>
  <si>
    <t>GSPT1</t>
  </si>
  <si>
    <t>chr16:11945505-12009939</t>
  </si>
  <si>
    <t>ENSG00000125869</t>
  </si>
  <si>
    <t>LAMP5</t>
  </si>
  <si>
    <t>chr20:9485826-9511171</t>
  </si>
  <si>
    <t>ENSG00000072501</t>
  </si>
  <si>
    <t>SMC1A</t>
  </si>
  <si>
    <t>chrX:53401069-53458059</t>
  </si>
  <si>
    <t>ENSG00000185947</t>
  </si>
  <si>
    <t>ZNF267</t>
  </si>
  <si>
    <t>chr16:31885078-31928668</t>
  </si>
  <si>
    <t>ENSG00000143847</t>
  </si>
  <si>
    <t>PPFIA4</t>
  </si>
  <si>
    <t>chr1:202995625-203047868</t>
  </si>
  <si>
    <t>ENSG00000134146</t>
  </si>
  <si>
    <t>DPH6</t>
  </si>
  <si>
    <t>chr15:35473999-35838394</t>
  </si>
  <si>
    <t>ENSG00000166813</t>
  </si>
  <si>
    <t>KIF7</t>
  </si>
  <si>
    <t>chr15:90048507-90198682</t>
  </si>
  <si>
    <t>ENSG00000138180</t>
  </si>
  <si>
    <t>CEP55</t>
  </si>
  <si>
    <t>chr10:95256388-95288849</t>
  </si>
  <si>
    <t>ENSG00000100147</t>
  </si>
  <si>
    <t>CCDC134</t>
  </si>
  <si>
    <t>chr22:42196682-42222303</t>
  </si>
  <si>
    <t>ENSG00000168040</t>
  </si>
  <si>
    <t>FADD</t>
  </si>
  <si>
    <t>chr11:70049268-70053496</t>
  </si>
  <si>
    <t>ENSG00000109674</t>
  </si>
  <si>
    <t>NEIL3</t>
  </si>
  <si>
    <t>chr4:178230989-178284097</t>
  </si>
  <si>
    <t>ENSG00000167186</t>
  </si>
  <si>
    <t>COQ7</t>
  </si>
  <si>
    <t>chr16:18995255-19091417</t>
  </si>
  <si>
    <t>ENSG00000094880</t>
  </si>
  <si>
    <t>CDC23</t>
  </si>
  <si>
    <t>chr5:137475454-137549032</t>
  </si>
  <si>
    <t>ENSG00000125630</t>
  </si>
  <si>
    <t>POLR1B</t>
  </si>
  <si>
    <t>chr2:113299491-113334635</t>
  </si>
  <si>
    <t>ENSG00000011426</t>
  </si>
  <si>
    <t>ANLN</t>
  </si>
  <si>
    <t>chr7:36363829-36493400</t>
  </si>
  <si>
    <t>ENSG00000128059</t>
  </si>
  <si>
    <t>PPAT</t>
  </si>
  <si>
    <t>chr4:57259527-57301781</t>
  </si>
  <si>
    <t>ENSG00000127423</t>
  </si>
  <si>
    <t>AUNIP</t>
  </si>
  <si>
    <t>chr1:26126666-26185903</t>
  </si>
  <si>
    <t>ENSG00000136450</t>
  </si>
  <si>
    <t>SRSF1</t>
  </si>
  <si>
    <t>chr17:56066398-56084707</t>
  </si>
  <si>
    <t>ENSG00000115306</t>
  </si>
  <si>
    <t>SPTBN1</t>
  </si>
  <si>
    <t>chr2:54683421-54896812</t>
  </si>
  <si>
    <t>ENSG00000012963</t>
  </si>
  <si>
    <t>UBR7</t>
  </si>
  <si>
    <t>chr14:93651295-93695561</t>
  </si>
  <si>
    <t>ENSG00000116273</t>
  </si>
  <si>
    <t>PHF13</t>
  </si>
  <si>
    <t>chr1:6650783-6684093</t>
  </si>
  <si>
    <t>ENSG00000128245</t>
  </si>
  <si>
    <t>YWHAH</t>
  </si>
  <si>
    <t>chr22:32329506-32353590</t>
  </si>
  <si>
    <t>ENSG00000088305</t>
  </si>
  <si>
    <t>DNMT3B</t>
  </si>
  <si>
    <t>chr20:31350190-31397162</t>
  </si>
  <si>
    <t>ENSG00000103540</t>
  </si>
  <si>
    <t>CCP110</t>
  </si>
  <si>
    <t>chr16:19535132-19564730</t>
  </si>
  <si>
    <t>ENSG00000091009</t>
  </si>
  <si>
    <t>RBM27</t>
  </si>
  <si>
    <t>chr5:145583112-145756526</t>
  </si>
  <si>
    <t>ENSG00000197771</t>
  </si>
  <si>
    <t>MCMBP</t>
  </si>
  <si>
    <t>chr10:121588971-121652068</t>
  </si>
  <si>
    <t>ENSG00000131470</t>
  </si>
  <si>
    <t>PSMC3IP</t>
  </si>
  <si>
    <t>chr17:40719085-40729849</t>
  </si>
  <si>
    <t>ENSG00000167748</t>
  </si>
  <si>
    <t>KLK1</t>
  </si>
  <si>
    <t>chr19:51322403-51327043</t>
  </si>
  <si>
    <t>ENSG00000118308</t>
  </si>
  <si>
    <t>LRMP</t>
  </si>
  <si>
    <t>chr12:25173935-25261268</t>
  </si>
  <si>
    <t>ENSG00000092140</t>
  </si>
  <si>
    <t>G2E3</t>
  </si>
  <si>
    <t>chr14:30907197-31089269</t>
  </si>
  <si>
    <t>ENSG00000138092</t>
  </si>
  <si>
    <t>CENPO</t>
  </si>
  <si>
    <t>chr2:25012854-25142708</t>
  </si>
  <si>
    <t>ENSG00000137700</t>
  </si>
  <si>
    <t>SLC37A4</t>
  </si>
  <si>
    <t>chr11:118868851-118901616</t>
  </si>
  <si>
    <t>ENSG00000241978</t>
  </si>
  <si>
    <t>AKAP2</t>
  </si>
  <si>
    <t>chr9:112403067-112934792</t>
  </si>
  <si>
    <t>ENSG00000159231</t>
  </si>
  <si>
    <t>CBR3</t>
  </si>
  <si>
    <t>chr21:37502668-37528605</t>
  </si>
  <si>
    <t>ENSG00000187951</t>
  </si>
  <si>
    <t>ARHGAP11B</t>
  </si>
  <si>
    <t>chr15:30909160-31065196</t>
  </si>
  <si>
    <t>ENSG00000221963</t>
  </si>
  <si>
    <t>APOL6</t>
  </si>
  <si>
    <t>chr22:36044441-36057404</t>
  </si>
  <si>
    <t>ENSG00000137804</t>
  </si>
  <si>
    <t>NUSAP1</t>
  </si>
  <si>
    <t>chr15:41624891-41673248</t>
  </si>
  <si>
    <t>ENSG00000204516</t>
  </si>
  <si>
    <t>MICB</t>
  </si>
  <si>
    <t>chr6:31462657-31478901</t>
  </si>
  <si>
    <t>ENSG00000226650</t>
  </si>
  <si>
    <t>KIF4B</t>
  </si>
  <si>
    <t>chr5:154393259-154397685</t>
  </si>
  <si>
    <t>ENSG00000132953</t>
  </si>
  <si>
    <t>XPO4</t>
  </si>
  <si>
    <t>chr13:21351468-21477187</t>
  </si>
  <si>
    <t>ENSG00000164105</t>
  </si>
  <si>
    <t>SAP30</t>
  </si>
  <si>
    <t>chr4:174291119-174298683</t>
  </si>
  <si>
    <t>ENSG00000176438</t>
  </si>
  <si>
    <t>SYNE3</t>
  </si>
  <si>
    <t>chr14:95883830-95942173</t>
  </si>
  <si>
    <t>ENSG00000068120</t>
  </si>
  <si>
    <t>COASY</t>
  </si>
  <si>
    <t>chr17:40688189-40718295</t>
  </si>
  <si>
    <t>ENSG00000124795</t>
  </si>
  <si>
    <t>DEK</t>
  </si>
  <si>
    <t>chr6:18224098-18265054</t>
  </si>
  <si>
    <t>ENSG00000151849</t>
  </si>
  <si>
    <t>CENPJ</t>
  </si>
  <si>
    <t>chr13:25457170-25497018</t>
  </si>
  <si>
    <t>p53 dependent synergy up genes.</t>
  </si>
  <si>
    <t>"CD99"</t>
  </si>
  <si>
    <t>"ICA1"</t>
  </si>
  <si>
    <t>"ALS2"</t>
  </si>
  <si>
    <t>"NISCH"</t>
  </si>
  <si>
    <t>"ANGEL1"</t>
  </si>
  <si>
    <t>"ZFP64"</t>
  </si>
  <si>
    <t>"CCDC28A"</t>
  </si>
  <si>
    <t>"CYP46A1"</t>
  </si>
  <si>
    <t>"YTHDC2"</t>
  </si>
  <si>
    <t>"HDAC9"</t>
  </si>
  <si>
    <t>"RRM2B"</t>
  </si>
  <si>
    <t>"LTK"</t>
  </si>
  <si>
    <t>"AHRR"</t>
  </si>
  <si>
    <t>"TM7SF3"</t>
  </si>
  <si>
    <t>"PKM"</t>
  </si>
  <si>
    <t>"IP6K2"</t>
  </si>
  <si>
    <t>"RAB27A"</t>
  </si>
  <si>
    <t>"ZFYVE26"</t>
  </si>
  <si>
    <t>"ACADVL"</t>
  </si>
  <si>
    <t>"SDHA"</t>
  </si>
  <si>
    <t>"EXD2"</t>
  </si>
  <si>
    <t>"CDC14B"</t>
  </si>
  <si>
    <t>"ZNF671"</t>
  </si>
  <si>
    <t>"TXLNA"</t>
  </si>
  <si>
    <t>"MMP2"</t>
  </si>
  <si>
    <t>"DTX2"</t>
  </si>
  <si>
    <t>"DFNB31"</t>
  </si>
  <si>
    <t>"EFHC1"</t>
  </si>
  <si>
    <t>"CEP170B"</t>
  </si>
  <si>
    <t>"LRP5L"</t>
  </si>
  <si>
    <t>"HMOX1"</t>
  </si>
  <si>
    <t>"WDR13"</t>
  </si>
  <si>
    <t>"KIAA1199"</t>
  </si>
  <si>
    <t>"BBC3"</t>
  </si>
  <si>
    <t>"NPDC1"</t>
  </si>
  <si>
    <t>"P2RX1"</t>
  </si>
  <si>
    <t>"MANBA"</t>
  </si>
  <si>
    <t>"TBC1D9"</t>
  </si>
  <si>
    <t>"LPXN"</t>
  </si>
  <si>
    <t>"ACCS"</t>
  </si>
  <si>
    <t>"C11orf21"</t>
  </si>
  <si>
    <t>"CCNG1"</t>
  </si>
  <si>
    <t>"COL7A1"</t>
  </si>
  <si>
    <t>"DNAH1"</t>
  </si>
  <si>
    <t>"GADD45A"</t>
  </si>
  <si>
    <t>"KDM5B"</t>
  </si>
  <si>
    <t>"CD46"</t>
  </si>
  <si>
    <t>"PIK3R3"</t>
  </si>
  <si>
    <t>"MYL12B"</t>
  </si>
  <si>
    <t>"PCMT1"</t>
  </si>
  <si>
    <t>"ARAP3"</t>
  </si>
  <si>
    <t>"GORAB"</t>
  </si>
  <si>
    <t>"TNFRSF10B"</t>
  </si>
  <si>
    <t>"ZNF211"</t>
  </si>
  <si>
    <t>"SERAC1"</t>
  </si>
  <si>
    <t>"KCNJ2"</t>
  </si>
  <si>
    <t>"OBSL1"</t>
  </si>
  <si>
    <t>"GNAI1"</t>
  </si>
  <si>
    <t>"SRD5A3"</t>
  </si>
  <si>
    <t>"TMOD2"</t>
  </si>
  <si>
    <t>"CDC16"</t>
  </si>
  <si>
    <t>"GDF15"</t>
  </si>
  <si>
    <t>"KIAA1683"</t>
  </si>
  <si>
    <t>"BARX1"</t>
  </si>
  <si>
    <t>"MED10"</t>
  </si>
  <si>
    <t>"ELP2"</t>
  </si>
  <si>
    <t>"FBXL8"</t>
  </si>
  <si>
    <t>"DOCK10"</t>
  </si>
  <si>
    <t>"DNAJB2"</t>
  </si>
  <si>
    <t>"SETDB2"</t>
  </si>
  <si>
    <t>"MYCBPAP"</t>
  </si>
  <si>
    <t>"NIPSNAP3A"</t>
  </si>
  <si>
    <t>"STXBP1"</t>
  </si>
  <si>
    <t>"ZSCAN9"</t>
  </si>
  <si>
    <t>"ATAT1"</t>
  </si>
  <si>
    <t>"MAP2K5"</t>
  </si>
  <si>
    <t>"DYNC2LI1"</t>
  </si>
  <si>
    <t>"SLC40A1"</t>
  </si>
  <si>
    <t>"PARVG"</t>
  </si>
  <si>
    <t>"TMEM117"</t>
  </si>
  <si>
    <t>"LMBR1L"</t>
  </si>
  <si>
    <t>"EFTUD1"</t>
  </si>
  <si>
    <t>"CMTM3"</t>
  </si>
  <si>
    <t>"TOB1"</t>
  </si>
  <si>
    <t>"NPC1"</t>
  </si>
  <si>
    <t>"TMEM50B"</t>
  </si>
  <si>
    <t>"TP53BP2"</t>
  </si>
  <si>
    <t>"RAB13"</t>
  </si>
  <si>
    <t>"INTS3"</t>
  </si>
  <si>
    <t>"RABL2A"</t>
  </si>
  <si>
    <t>"SUMF1"</t>
  </si>
  <si>
    <t>"CSRNP1"</t>
  </si>
  <si>
    <t>"AIG1"</t>
  </si>
  <si>
    <t>"ACRC"</t>
  </si>
  <si>
    <t>"NAPRT1"</t>
  </si>
  <si>
    <t>"PLIN2"</t>
  </si>
  <si>
    <t>"DPH7"</t>
  </si>
  <si>
    <t>"NACC2"</t>
  </si>
  <si>
    <t>"LIN7C"</t>
  </si>
  <si>
    <t>"SESN3"</t>
  </si>
  <si>
    <t>"VEGFC"</t>
  </si>
  <si>
    <t>"SLC2A13"</t>
  </si>
  <si>
    <t>"PTPN14"</t>
  </si>
  <si>
    <t>"CCDC50"</t>
  </si>
  <si>
    <t>"HHEX"</t>
  </si>
  <si>
    <t>"ADPRHL1"</t>
  </si>
  <si>
    <t>"KLF10"</t>
  </si>
  <si>
    <t>"ZFYVE27"</t>
  </si>
  <si>
    <t>"N6AMT1"</t>
  </si>
  <si>
    <t>"MMP14"</t>
  </si>
  <si>
    <t>"HOXB13"</t>
  </si>
  <si>
    <t>"BTG2"</t>
  </si>
  <si>
    <t>"DIP2A"</t>
  </si>
  <si>
    <t>"C5orf45"</t>
  </si>
  <si>
    <t>"DUSP14"</t>
  </si>
  <si>
    <t>"ZNF2"</t>
  </si>
  <si>
    <t>"TGFA"</t>
  </si>
  <si>
    <t>"ARHGEF3"</t>
  </si>
  <si>
    <t>"ZNF589"</t>
  </si>
  <si>
    <t>"CITED2"</t>
  </si>
  <si>
    <t>"STXBP5"</t>
  </si>
  <si>
    <t>"MICALL2"</t>
  </si>
  <si>
    <t>"Mar-08"</t>
  </si>
  <si>
    <t>"REEP3"</t>
  </si>
  <si>
    <t>"ATP9B"</t>
  </si>
  <si>
    <t>"TRIM68"</t>
  </si>
  <si>
    <t>"ZNF226"</t>
  </si>
  <si>
    <t>"ZNF641"</t>
  </si>
  <si>
    <t>"KCTD19"</t>
  </si>
  <si>
    <t>"DNAJC21"</t>
  </si>
  <si>
    <t>"TMEM42"</t>
  </si>
  <si>
    <t>"CRTAP"</t>
  </si>
  <si>
    <t>"SERPINB9"</t>
  </si>
  <si>
    <t>"STAT2"</t>
  </si>
  <si>
    <t>"PPM1D"</t>
  </si>
  <si>
    <t>"MFN1"</t>
  </si>
  <si>
    <t>"CDK5R2"</t>
  </si>
  <si>
    <t>"USP19"</t>
  </si>
  <si>
    <t>"KRCC1"</t>
  </si>
  <si>
    <t>"ZMAT3"</t>
  </si>
  <si>
    <t>"NADSYN1"</t>
  </si>
  <si>
    <t>"ARPP21"</t>
  </si>
  <si>
    <t>"TNFRSF10D"</t>
  </si>
  <si>
    <t>"NABP1"</t>
  </si>
  <si>
    <t>"FAM174A"</t>
  </si>
  <si>
    <t>"ZCCHC12"</t>
  </si>
  <si>
    <t>"TMEM9B"</t>
  </si>
  <si>
    <t>"LYSMD3"</t>
  </si>
  <si>
    <t>"TGIF1"</t>
  </si>
  <si>
    <t>"ZNF491"</t>
  </si>
  <si>
    <t>"JUN"</t>
  </si>
  <si>
    <t>"DNAJC28"</t>
  </si>
  <si>
    <t>"GALNT11"</t>
  </si>
  <si>
    <t>"TCAIM"</t>
  </si>
  <si>
    <t>"NQO1"</t>
  </si>
  <si>
    <t>"RAP2B"</t>
  </si>
  <si>
    <t>"PHLDA2"</t>
  </si>
  <si>
    <t>"HKR1"</t>
  </si>
  <si>
    <t>"C3orf37"</t>
  </si>
  <si>
    <t>"UPP1"</t>
  </si>
  <si>
    <t>"TBK1"</t>
  </si>
  <si>
    <t>"TOB2"</t>
  </si>
  <si>
    <t>"TM2D3"</t>
  </si>
  <si>
    <t>"ZBTB40"</t>
  </si>
  <si>
    <t>"HIST2H2BE"</t>
  </si>
  <si>
    <t>"NRBP2"</t>
  </si>
  <si>
    <t>"PGBD2"</t>
  </si>
  <si>
    <t>"ARL15"</t>
  </si>
  <si>
    <t>"PARK2"</t>
  </si>
  <si>
    <t>"TARSL2"</t>
  </si>
  <si>
    <t>"TRIM69"</t>
  </si>
  <si>
    <t>"SPIN2B"</t>
  </si>
  <si>
    <t>"AGRN"</t>
  </si>
  <si>
    <t>"MSANTD1"</t>
  </si>
  <si>
    <t>"TSPYL1"</t>
  </si>
  <si>
    <t>"ZNF79"</t>
  </si>
  <si>
    <t>"TMEM63A"</t>
  </si>
  <si>
    <t>"PLXNB2"</t>
  </si>
  <si>
    <t>"IGF2R"</t>
  </si>
  <si>
    <t>"FLJ27365"</t>
  </si>
  <si>
    <t>"MIB2"</t>
  </si>
  <si>
    <t>"FCHSD1"</t>
  </si>
  <si>
    <t>"AKAP17A"</t>
  </si>
  <si>
    <t>"CHSY3"</t>
  </si>
  <si>
    <t>"C3orf35"</t>
  </si>
  <si>
    <t>"RP3-412A9.11"</t>
  </si>
  <si>
    <t>"AGAP6"</t>
  </si>
  <si>
    <t>"COL11A2"</t>
  </si>
  <si>
    <t>"ERICH2"</t>
  </si>
  <si>
    <t>"ASPDH"</t>
  </si>
  <si>
    <t>"RGL3"</t>
  </si>
  <si>
    <t>"DPF3"</t>
  </si>
  <si>
    <t>"ZCWPW2"</t>
  </si>
  <si>
    <t>"CSNK1E"</t>
  </si>
  <si>
    <t>"CCNL2"</t>
  </si>
  <si>
    <t>"FAM229A"</t>
  </si>
  <si>
    <t>"AC006547.14"</t>
  </si>
  <si>
    <t>"C1orf226"</t>
  </si>
  <si>
    <t>"PCDHGC3"</t>
  </si>
  <si>
    <t>"MTRNR2L9"</t>
  </si>
  <si>
    <t>"KLRC4-KLRK1"</t>
  </si>
  <si>
    <t>"CTSO"</t>
  </si>
  <si>
    <t>"MTRNR2L10"</t>
  </si>
  <si>
    <t>"CTD-2054N24.2"</t>
  </si>
  <si>
    <t>PCR primers</t>
  </si>
  <si>
    <t>Target</t>
  </si>
  <si>
    <t>Sequence</t>
  </si>
  <si>
    <t>FW 5-3' CGGCACTCAGAGGAGGTGAGA REV 5-3' GTGTCTCTAAGTGCGCGGGT</t>
  </si>
  <si>
    <t>PUMA</t>
  </si>
  <si>
    <t>FW: 5-3' TCTCATCATGGGACTCCTGC  REV 5-3’ CATGGTGCAGAGAAAGTCCC</t>
  </si>
  <si>
    <t>NOXA</t>
  </si>
  <si>
    <t>FW 5-3' CAGAGCTGGAAGTCGAGTGT REV 5-3' AGGAGTCCCCTCATGCAAGT</t>
  </si>
  <si>
    <t>ACTIN</t>
  </si>
  <si>
    <t>FW 5-3' AGAAGGATTCCTATGTGGGCG REV 5-3' CATGTCGTCCCAGTTGGTGAC</t>
  </si>
  <si>
    <t>53BP1</t>
  </si>
  <si>
    <t>FW 5-3' GAGATGTCGGAGCTGGGAAG REV 5-3' TACTCATCCTCCGAGAGGGC</t>
  </si>
  <si>
    <t>JNK</t>
  </si>
  <si>
    <t>FW 5-3' GCTGTGTGGAATCAAGCACC REV 5-3' GGCCAGACCGAAGTCAAGAA </t>
  </si>
  <si>
    <t>GAPDH</t>
  </si>
  <si>
    <t>FW 5-3' GAGAGACCCTCACTGCTG   REV 5-3' GATGGTACATGACAAGGTGC</t>
  </si>
  <si>
    <t>FW 5-3' ATGGACTGATTGTTCCCATCTT  REV 5-3' CCATGGTTTGGAGGCATAGA</t>
  </si>
  <si>
    <t>FW 5-3' GCACCCTTCAGTCTTTTCCTGTT  REV 5-3' GAGAAAGCAGGAATCACTTGTATC</t>
  </si>
  <si>
    <t xml:space="preserve">FW 5-3' ACGGTGAATGGCTCTCAGAT   REV 5-3' GGTGTTCGAATCTTCCCAGC
</t>
  </si>
  <si>
    <t>Plasmids</t>
  </si>
  <si>
    <t>Plasmid Name</t>
  </si>
  <si>
    <t>Source</t>
  </si>
  <si>
    <t>BRD4</t>
  </si>
  <si>
    <t>pTRIPZ-shRNA BRD4 -2-puro</t>
  </si>
  <si>
    <t xml:space="preserve">Dharmacon V3THS326487 gifted from Kevin Ryan lab (target sequence:TGAGTTGTGTTTGGTACCG                            </t>
  </si>
  <si>
    <t>empty vector</t>
  </si>
  <si>
    <t>pTRIPZ-puro</t>
  </si>
  <si>
    <t>Dharmacon (Gifted from Kevin Ryan Lab)</t>
  </si>
  <si>
    <t>BRD4 S (short isoform)</t>
  </si>
  <si>
    <t>pLENTI 4-BRD4 S-puro</t>
  </si>
  <si>
    <t>Gifted from Kevin Ryan Lab</t>
  </si>
  <si>
    <t>pLENTI 4-puro</t>
  </si>
  <si>
    <t>p.LKO.1 shRNA 53BP1-puro</t>
  </si>
  <si>
    <t>Dharmacon RHS3979-201750072</t>
  </si>
  <si>
    <t>JNK (MAPK8) isoform 1</t>
  </si>
  <si>
    <t>p.LKO.1 shRNA JNK1-puro</t>
  </si>
  <si>
    <t>Dharmacon RHS3979-201733329</t>
  </si>
  <si>
    <t>JNK (MAPK8) isoform 2</t>
  </si>
  <si>
    <t>p.LKO.1 shRNA JNK2-puro</t>
  </si>
  <si>
    <t>Dharmacon RHS3979-201733217</t>
  </si>
  <si>
    <t>p.LKO.1-puro</t>
  </si>
  <si>
    <t>Dharmacon</t>
  </si>
  <si>
    <t>BCL-2</t>
  </si>
  <si>
    <t>pCDH-puro-BCL-2</t>
  </si>
  <si>
    <t>Addgene 46971</t>
  </si>
  <si>
    <t>pCDH-puro</t>
  </si>
  <si>
    <t>Addgene 64874</t>
  </si>
  <si>
    <t>Lenti-CRISPR-V2-NOXA-puro</t>
  </si>
  <si>
    <t>Gifted from Stephen Tait lab</t>
  </si>
  <si>
    <t>Lenti-CRISPR-V2-PUMA-puro</t>
  </si>
  <si>
    <t xml:space="preserve">Guide seq: FW: CACCGCTAATTGGGCTCCATCTCGG, REV: AAACCCGAGATGGAGCCCAATTAGC) </t>
  </si>
  <si>
    <t>Lenti-CRISPR-V2-puro</t>
  </si>
  <si>
    <t>p21</t>
  </si>
  <si>
    <t>Lenti-CRISPR-V2-puro </t>
  </si>
  <si>
    <t>p53</t>
  </si>
  <si>
    <t>pLenti6-shp53-blasticidin</t>
  </si>
  <si>
    <t>Gifted from Karen Vousden lab</t>
  </si>
  <si>
    <t>pLenti6-blasticidin</t>
  </si>
  <si>
    <t>Antibodies</t>
  </si>
  <si>
    <t>Company</t>
  </si>
  <si>
    <t>Catalogue number</t>
  </si>
  <si>
    <t>Dilution</t>
  </si>
  <si>
    <t xml:space="preserve">p53 </t>
  </si>
  <si>
    <t>Santa Cruz</t>
  </si>
  <si>
    <t xml:space="preserve"> SC-126</t>
  </si>
  <si>
    <t>1 in 1000</t>
  </si>
  <si>
    <t>Cell signalling</t>
  </si>
  <si>
    <t>IMGENEX</t>
  </si>
  <si>
    <t>1 in 500</t>
  </si>
  <si>
    <t>Abcam</t>
  </si>
  <si>
    <t>B-actin</t>
  </si>
  <si>
    <t>Sigma</t>
  </si>
  <si>
    <t>A1987</t>
  </si>
  <si>
    <t>1 in 200000</t>
  </si>
  <si>
    <t>G9A</t>
  </si>
  <si>
    <t>PARP</t>
  </si>
  <si>
    <t xml:space="preserve">c-MYC </t>
  </si>
  <si>
    <t>p-JNK thr183/tyr188</t>
  </si>
  <si>
    <t>Datasets in public repositories</t>
  </si>
  <si>
    <t>Reviewer token</t>
  </si>
  <si>
    <t>GSE132244 - Deep sequencing of an AML cell line treated with vehicle control, BETi, MDM2i, or a drug combination</t>
  </si>
  <si>
    <t>RNA-seq</t>
  </si>
  <si>
    <t>qtojkkwkvpqtxyb</t>
  </si>
  <si>
    <t>GSE132245 - Deep sequencing of an AML cell line, with and without p53, treated with vehicle control, BETi, MDM2i, or a drug combination</t>
  </si>
  <si>
    <t>ofynkqqwbpsdxsh</t>
  </si>
  <si>
    <t>GSE132246 - Chromatin occupancy assessment an AML cell line treated with vehicle control, BETi, MDM2i, or a drug combination (p53-bound profiles)</t>
  </si>
  <si>
    <t>ChIP-seq</t>
  </si>
  <si>
    <t>wdqrgaiohjgvvgx</t>
  </si>
  <si>
    <t>GSE132247 - Chromatin occupancy assessment an AML cell line treated with vehicle control, BETi, MDM2i, or a drug combination (BRD4-bound profiles)</t>
  </si>
  <si>
    <t>qbevckewvpgdfmz</t>
  </si>
  <si>
    <t>AML sample number </t>
  </si>
  <si>
    <t>Cytogenetics</t>
  </si>
  <si>
    <t>Molecular analysis</t>
  </si>
  <si>
    <t>TP53 mutation</t>
  </si>
  <si>
    <t>Age</t>
  </si>
  <si>
    <t>Gender</t>
  </si>
  <si>
    <t>Diagnosis</t>
  </si>
  <si>
    <t>Treatment</t>
  </si>
  <si>
    <t>BSMS 71</t>
  </si>
  <si>
    <t>46XY, inv(16)</t>
  </si>
  <si>
    <t>FLT3-ve, NPM1-ve, CBFB-MYH11</t>
  </si>
  <si>
    <t>No mutation detected</t>
  </si>
  <si>
    <t>Male</t>
  </si>
  <si>
    <t>AML (de novo)</t>
  </si>
  <si>
    <t>DA 3+10</t>
  </si>
  <si>
    <t>BSMS 74</t>
  </si>
  <si>
    <t>46XY</t>
  </si>
  <si>
    <t>FLT3+ve, NPM1+ve</t>
  </si>
  <si>
    <t>ND</t>
  </si>
  <si>
    <t>Female</t>
  </si>
  <si>
    <t>AML (secondary)</t>
  </si>
  <si>
    <t>Supportive</t>
  </si>
  <si>
    <t>BSMS 82</t>
  </si>
  <si>
    <t>FLT3-ve, NPM1-ve, JAK2 V617F</t>
  </si>
  <si>
    <t>BSMS 84</t>
  </si>
  <si>
    <t>FLT3-ve, NPM1-ve, DNMT3A R882H</t>
  </si>
  <si>
    <t>BSMS 86</t>
  </si>
  <si>
    <t>46XY, t(15,17)</t>
  </si>
  <si>
    <t>PML-RARa</t>
  </si>
  <si>
    <t>c.806G&gt;C = p.(Ser269Thr)</t>
  </si>
  <si>
    <t>APML (de novo)</t>
  </si>
  <si>
    <t>ATRA/Idarubicin</t>
  </si>
  <si>
    <t>BSMS 87</t>
  </si>
  <si>
    <t>46XY, del(5)</t>
  </si>
  <si>
    <t>FLT3-ve, NPM1-ve</t>
  </si>
  <si>
    <t>DA 3+10 and HSCT</t>
  </si>
  <si>
    <t>BSMS 103</t>
  </si>
  <si>
    <t>BSMS 104</t>
  </si>
  <si>
    <t>48XY, +19, +21</t>
  </si>
  <si>
    <t>BSMS 131</t>
  </si>
  <si>
    <t>46XX</t>
  </si>
  <si>
    <t>BSMS 136</t>
  </si>
  <si>
    <t>N/A</t>
  </si>
  <si>
    <t>BSMS 256</t>
  </si>
  <si>
    <t>46XY, del(7)</t>
  </si>
  <si>
    <t>BSMS 257</t>
  </si>
  <si>
    <t>FLT3-ve, NPM1-ve, TET2+ve</t>
  </si>
  <si>
    <t>Azacytidine and DA 3+10</t>
  </si>
  <si>
    <t>BSMS 266</t>
  </si>
  <si>
    <t>FLT3-ve, NPM1-ve, PML-RARa</t>
  </si>
  <si>
    <t>BSMS 267</t>
  </si>
  <si>
    <t>FLT3-ve, NPM1+ve</t>
  </si>
  <si>
    <t>BSMS 269</t>
  </si>
  <si>
    <t>46XY, del (7)</t>
  </si>
  <si>
    <t>BSMS 270</t>
  </si>
  <si>
    <t>BSMS 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</si>
</sst>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 Unicode MS"/>
      <family val="2"/>
    </font>
    <font>
      <i/>
      <sz val="11"/>
      <color theme="1"/>
      <name val="Arial"/>
      <family val="2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7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2" fillId="0" borderId="0" xfId="0" applyFont="1" applyFill="1" applyBorder="1"/>
    <xf numFmtId="0" fontId="7" fillId="0" borderId="0" xfId="1"/>
    <xf numFmtId="0" fontId="7" fillId="0" borderId="0" xfId="1" applyAlignment="1">
      <alignment horizontal="center"/>
    </xf>
    <xf numFmtId="10" fontId="7" fillId="0" borderId="0" xfId="1" applyNumberForma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0" applyFont="1"/>
    <xf numFmtId="0" fontId="1" fillId="0" borderId="0" xfId="0" applyFont="1"/>
    <xf numFmtId="0" fontId="6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0" fillId="0" borderId="0" xfId="0" applyFont="1" applyFill="1" applyAlignment="1">
      <alignment horizontal="left" vertical="center"/>
    </xf>
    <xf numFmtId="0" fontId="3" fillId="0" borderId="0" xfId="0" applyFont="1"/>
    <xf numFmtId="0" fontId="2" fillId="0" borderId="0" xfId="0" applyFont="1"/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5"/>
  <sheetViews>
    <sheetView workbookViewId="0">
      <pane xSplit="2" ySplit="3" topLeftCell="C6" activePane="bottomRight" state="frozen"/>
      <selection pane="topRight" activeCell="T1" sqref="T1"/>
      <selection pane="bottomLeft" activeCell="A236" sqref="A236"/>
      <selection pane="bottomRight" activeCell="B6" sqref="B6"/>
    </sheetView>
  </sheetViews>
  <sheetFormatPr defaultColWidth="11.5" defaultRowHeight="12.5"/>
  <cols>
    <col min="1" max="1" width="21.83203125" style="14" customWidth="1"/>
    <col min="2" max="2" width="17.08203125" style="14" customWidth="1"/>
    <col min="3" max="3" width="25" style="14" customWidth="1"/>
    <col min="4" max="4" width="22.33203125" style="14" customWidth="1"/>
    <col min="5" max="5" width="8.58203125" style="14" customWidth="1"/>
    <col min="6" max="7" width="10" style="14" customWidth="1"/>
    <col min="8" max="8" width="17.33203125" style="14" customWidth="1"/>
    <col min="9" max="9" width="11.08203125" style="14" customWidth="1"/>
    <col min="10" max="10" width="10.83203125" style="14" customWidth="1"/>
    <col min="11" max="12" width="10" style="14" customWidth="1"/>
    <col min="13" max="13" width="17.33203125" style="14" customWidth="1"/>
    <col min="14" max="14" width="12.08203125" style="14" customWidth="1"/>
    <col min="15" max="15" width="10.83203125" style="14" customWidth="1"/>
    <col min="16" max="17" width="10" style="14" customWidth="1"/>
    <col min="18" max="18" width="17.33203125" style="14" customWidth="1"/>
    <col min="19" max="19" width="12.08203125" style="14" customWidth="1"/>
    <col min="20" max="20" width="10.83203125" style="14" customWidth="1"/>
    <col min="21" max="21" width="13" style="14" customWidth="1"/>
    <col min="22" max="22" width="11.08203125" style="14" customWidth="1"/>
    <col min="23" max="23" width="10" style="14" customWidth="1"/>
    <col min="24" max="24" width="10.08203125" style="14" customWidth="1"/>
    <col min="25" max="25" width="12.08203125" style="14" customWidth="1"/>
    <col min="26" max="27" width="10.08203125" style="14" customWidth="1"/>
    <col min="28" max="29" width="9.08203125" style="14" customWidth="1"/>
    <col min="30" max="30" width="15.83203125" style="14" customWidth="1"/>
    <col min="31" max="31" width="15.83203125" style="15" customWidth="1"/>
    <col min="32" max="32" width="15.83203125" style="14" customWidth="1"/>
    <col min="33" max="34" width="16" style="14" customWidth="1"/>
    <col min="35" max="38" width="16" style="15" customWidth="1"/>
    <col min="39" max="39" width="14.08203125" style="14" customWidth="1"/>
    <col min="40" max="40" width="25" style="14" customWidth="1"/>
    <col min="41" max="41" width="9.58203125" style="14" customWidth="1"/>
    <col min="42" max="42" width="15.08203125" style="14" customWidth="1"/>
    <col min="43" max="43" width="13.58203125" style="14" customWidth="1"/>
    <col min="44" max="44" width="16.83203125" style="14" customWidth="1"/>
    <col min="45" max="45" width="17.33203125" style="14" customWidth="1"/>
    <col min="46" max="46" width="12.58203125" style="14" customWidth="1"/>
    <col min="47" max="47" width="16.08203125" style="13" customWidth="1"/>
    <col min="48" max="16384" width="11.5" style="13"/>
  </cols>
  <sheetData>
    <row r="1" spans="1:47" ht="13">
      <c r="A1" s="16" t="s">
        <v>0</v>
      </c>
    </row>
    <row r="2" spans="1:47" ht="13">
      <c r="A2" s="16"/>
    </row>
    <row r="3" spans="1:47" ht="13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6</v>
      </c>
      <c r="L3" s="16" t="s">
        <v>7</v>
      </c>
      <c r="M3" s="16" t="s">
        <v>8</v>
      </c>
      <c r="N3" s="16" t="s">
        <v>9</v>
      </c>
      <c r="O3" s="16" t="s">
        <v>10</v>
      </c>
      <c r="P3" s="16" t="s">
        <v>6</v>
      </c>
      <c r="Q3" s="16" t="s">
        <v>7</v>
      </c>
      <c r="R3" s="16" t="s">
        <v>8</v>
      </c>
      <c r="S3" s="16" t="s">
        <v>9</v>
      </c>
      <c r="T3" s="16" t="s">
        <v>10</v>
      </c>
      <c r="U3" s="16" t="s">
        <v>11</v>
      </c>
      <c r="V3" s="16" t="s">
        <v>12</v>
      </c>
      <c r="W3" s="16" t="s">
        <v>13</v>
      </c>
      <c r="X3" s="16" t="s">
        <v>14</v>
      </c>
      <c r="Y3" s="16" t="s">
        <v>15</v>
      </c>
      <c r="Z3" s="16" t="s">
        <v>16</v>
      </c>
      <c r="AA3" s="16" t="s">
        <v>17</v>
      </c>
      <c r="AB3" s="16" t="s">
        <v>18</v>
      </c>
      <c r="AC3" s="16" t="s">
        <v>19</v>
      </c>
      <c r="AD3" s="16" t="s">
        <v>20</v>
      </c>
      <c r="AE3" s="16" t="s">
        <v>21</v>
      </c>
      <c r="AF3" s="16" t="s">
        <v>22</v>
      </c>
      <c r="AG3" s="16" t="s">
        <v>23</v>
      </c>
      <c r="AH3" s="16" t="s">
        <v>24</v>
      </c>
      <c r="AI3" s="16" t="s">
        <v>25</v>
      </c>
      <c r="AJ3" s="16" t="s">
        <v>26</v>
      </c>
      <c r="AK3" s="16" t="s">
        <v>27</v>
      </c>
      <c r="AL3" s="16" t="s">
        <v>28</v>
      </c>
      <c r="AM3" s="16" t="s">
        <v>29</v>
      </c>
      <c r="AN3" s="16" t="s">
        <v>30</v>
      </c>
      <c r="AO3" s="16" t="s">
        <v>31</v>
      </c>
      <c r="AP3" s="16" t="s">
        <v>32</v>
      </c>
      <c r="AQ3" s="16" t="s">
        <v>33</v>
      </c>
      <c r="AR3" s="16" t="s">
        <v>34</v>
      </c>
      <c r="AS3" s="16" t="s">
        <v>35</v>
      </c>
      <c r="AT3" s="16" t="s">
        <v>36</v>
      </c>
      <c r="AU3" s="16" t="s">
        <v>37</v>
      </c>
    </row>
    <row r="4" spans="1:47">
      <c r="A4" s="14" t="s">
        <v>38</v>
      </c>
      <c r="B4" s="14" t="s">
        <v>39</v>
      </c>
      <c r="C4" s="14" t="s">
        <v>40</v>
      </c>
      <c r="D4" s="14" t="s">
        <v>41</v>
      </c>
      <c r="E4" s="14" t="s">
        <v>42</v>
      </c>
      <c r="F4" s="14" t="s">
        <v>43</v>
      </c>
      <c r="G4" s="14" t="s">
        <v>44</v>
      </c>
      <c r="H4" s="14">
        <v>6.1237799999999995E-2</v>
      </c>
      <c r="I4" s="14">
        <v>0.99874000000000007</v>
      </c>
      <c r="J4" s="14" t="s">
        <v>45</v>
      </c>
      <c r="K4" s="14" t="s">
        <v>43</v>
      </c>
      <c r="L4" s="14" t="s">
        <v>46</v>
      </c>
      <c r="M4" s="14">
        <v>0.28513099999999997</v>
      </c>
      <c r="N4" s="14">
        <v>0.57993000000000006</v>
      </c>
      <c r="O4" s="14" t="s">
        <v>45</v>
      </c>
      <c r="P4" s="14" t="s">
        <v>43</v>
      </c>
      <c r="Q4" s="14" t="s">
        <v>47</v>
      </c>
      <c r="R4" s="14">
        <v>1.17672</v>
      </c>
      <c r="S4" s="14">
        <v>1.27747E-2</v>
      </c>
      <c r="T4" s="14" t="s">
        <v>48</v>
      </c>
      <c r="U4" s="14">
        <v>1.3564799999999999</v>
      </c>
      <c r="V4" s="14">
        <v>1.5127700000000002</v>
      </c>
      <c r="W4" s="14">
        <v>1.5310000000000001</v>
      </c>
      <c r="X4" s="14">
        <v>1.71576</v>
      </c>
      <c r="Y4" s="14">
        <v>1.78627</v>
      </c>
      <c r="Z4" s="14">
        <v>1.2904</v>
      </c>
      <c r="AA4" s="14">
        <v>0.94326899999999991</v>
      </c>
      <c r="AB4" s="14">
        <v>2.2071700000000001</v>
      </c>
      <c r="AC4" s="14">
        <v>1.55813</v>
      </c>
      <c r="AD4" s="14">
        <v>2.4823599999999999</v>
      </c>
      <c r="AE4" s="14">
        <v>3.19387</v>
      </c>
      <c r="AF4" s="14">
        <v>4.0198200000000002</v>
      </c>
      <c r="AG4" s="14">
        <f t="shared" ref="AG4:AG67" si="0">AVERAGE(U4:W4)</f>
        <v>1.46675</v>
      </c>
      <c r="AH4" s="14">
        <f t="shared" ref="AH4:AH67" si="1">AVERAGE(X4:Z4)</f>
        <v>1.5974766666666664</v>
      </c>
      <c r="AI4" s="14">
        <f t="shared" ref="AI4:AI67" si="2">AVERAGE(AA4:AC4)</f>
        <v>1.569523</v>
      </c>
      <c r="AJ4" s="14">
        <f t="shared" ref="AJ4:AJ67" si="3">AVERAGE(AD4:AF4)</f>
        <v>3.2320166666666665</v>
      </c>
      <c r="AK4" s="14">
        <f t="shared" ref="AK4:AK67" si="4">AH4+AI4-AG4-AG4</f>
        <v>0.23349966666666644</v>
      </c>
      <c r="AL4" s="14">
        <f t="shared" ref="AL4:AL67" si="5">AJ4-AG4</f>
        <v>1.7652666666666665</v>
      </c>
      <c r="AM4" s="14">
        <f t="shared" ref="AM4:AM67" si="6">AL4/AK4</f>
        <v>7.5600393433823667</v>
      </c>
      <c r="AN4" s="14">
        <f t="shared" ref="AN4:AN67" si="7">IF(OR(AND(AH4&gt;AG4,AI4&gt;AG4),AND(AH4&lt;AG4,AI4&lt;AG4)),1,0)</f>
        <v>1</v>
      </c>
      <c r="AO4" s="14">
        <f t="shared" ref="AO4:AO67" si="8">IF(AH4&gt;AG4,1,-1)*AN4</f>
        <v>1</v>
      </c>
      <c r="AP4" s="14">
        <f t="shared" ref="AP4:AP67" si="9">AM4*AN4</f>
        <v>7.5600393433823667</v>
      </c>
      <c r="AQ4" s="14">
        <f t="shared" ref="AQ4:AQ67" si="10">(AL4-AK4)/(AJ4-AG4)</f>
        <v>0.86772555610106139</v>
      </c>
      <c r="AR4" s="14">
        <f t="shared" ref="AR4:AR67" si="11">IF(AND(ABS(AP4)&gt;1.25,AO4=1),1,0)</f>
        <v>1</v>
      </c>
      <c r="AS4" s="14">
        <f t="shared" ref="AS4:AS67" si="12">IF(AND(ABS(AP4)&gt;1.25,AO4=-1),1,0)</f>
        <v>0</v>
      </c>
      <c r="AT4" s="14">
        <f t="shared" ref="AT4:AT67" si="13">IF(AND(AN4=1,AP4&lt;0),1,0)</f>
        <v>0</v>
      </c>
      <c r="AU4" s="14" t="s">
        <v>49</v>
      </c>
    </row>
    <row r="5" spans="1:47">
      <c r="A5" s="14" t="s">
        <v>50</v>
      </c>
      <c r="B5" s="14" t="s">
        <v>51</v>
      </c>
      <c r="C5" s="14" t="s">
        <v>52</v>
      </c>
      <c r="D5" s="14" t="s">
        <v>41</v>
      </c>
      <c r="E5" s="14" t="s">
        <v>42</v>
      </c>
      <c r="F5" s="14" t="s">
        <v>43</v>
      </c>
      <c r="G5" s="14" t="s">
        <v>44</v>
      </c>
      <c r="H5" s="14">
        <v>2.3148900000000001</v>
      </c>
      <c r="I5" s="14">
        <v>0.36328099999999997</v>
      </c>
      <c r="J5" s="14" t="s">
        <v>45</v>
      </c>
      <c r="K5" s="14" t="s">
        <v>43</v>
      </c>
      <c r="L5" s="14" t="s">
        <v>46</v>
      </c>
      <c r="M5" s="14">
        <v>0.77259000000000011</v>
      </c>
      <c r="N5" s="14">
        <v>1</v>
      </c>
      <c r="O5" s="14" t="s">
        <v>45</v>
      </c>
      <c r="P5" s="14" t="s">
        <v>43</v>
      </c>
      <c r="Q5" s="14" t="s">
        <v>47</v>
      </c>
      <c r="R5" s="14">
        <v>5.3000699999999998</v>
      </c>
      <c r="S5" s="14">
        <v>1.35505E-3</v>
      </c>
      <c r="T5" s="14" t="s">
        <v>48</v>
      </c>
      <c r="U5" s="14">
        <v>0.46978899999999996</v>
      </c>
      <c r="V5" s="14">
        <v>0.30906899999999998</v>
      </c>
      <c r="W5" s="14">
        <v>1.0715699999999999</v>
      </c>
      <c r="X5" s="14">
        <v>2.3418299999999999</v>
      </c>
      <c r="Y5" s="14">
        <v>3.5701900000000002</v>
      </c>
      <c r="Z5" s="14">
        <v>4.1880300000000004</v>
      </c>
      <c r="AA5" s="14">
        <v>0.51528399999999996</v>
      </c>
      <c r="AB5" s="14">
        <v>1.8251500000000001</v>
      </c>
      <c r="AC5" s="14">
        <v>0.62665199999999999</v>
      </c>
      <c r="AD5" s="14">
        <v>28.255800000000001</v>
      </c>
      <c r="AE5" s="14">
        <v>26.128900000000002</v>
      </c>
      <c r="AF5" s="14">
        <v>18.028300000000002</v>
      </c>
      <c r="AG5" s="14">
        <f t="shared" si="0"/>
        <v>0.61680933333333332</v>
      </c>
      <c r="AH5" s="14">
        <f t="shared" si="1"/>
        <v>3.366683333333333</v>
      </c>
      <c r="AI5" s="14">
        <f t="shared" si="2"/>
        <v>0.98902866666666667</v>
      </c>
      <c r="AJ5" s="14">
        <f t="shared" si="3"/>
        <v>24.137666666666671</v>
      </c>
      <c r="AK5" s="14">
        <f t="shared" si="4"/>
        <v>3.1220933333333329</v>
      </c>
      <c r="AL5" s="14">
        <f t="shared" si="5"/>
        <v>23.520857333333339</v>
      </c>
      <c r="AM5" s="14">
        <f t="shared" si="6"/>
        <v>7.5336816751154165</v>
      </c>
      <c r="AN5" s="14">
        <f t="shared" si="7"/>
        <v>1</v>
      </c>
      <c r="AO5" s="14">
        <f t="shared" si="8"/>
        <v>1</v>
      </c>
      <c r="AP5" s="14">
        <f t="shared" si="9"/>
        <v>7.5336816751154165</v>
      </c>
      <c r="AQ5" s="14">
        <f t="shared" si="10"/>
        <v>0.8672627749453351</v>
      </c>
      <c r="AR5" s="14">
        <f t="shared" si="11"/>
        <v>1</v>
      </c>
      <c r="AS5" s="14">
        <f t="shared" si="12"/>
        <v>0</v>
      </c>
      <c r="AT5" s="14">
        <f t="shared" si="13"/>
        <v>0</v>
      </c>
      <c r="AU5" s="14" t="s">
        <v>49</v>
      </c>
    </row>
    <row r="6" spans="1:47">
      <c r="A6" s="14" t="s">
        <v>53</v>
      </c>
      <c r="B6" s="14" t="s">
        <v>54</v>
      </c>
      <c r="C6" s="14" t="s">
        <v>55</v>
      </c>
      <c r="D6" s="14" t="s">
        <v>41</v>
      </c>
      <c r="E6" s="14" t="s">
        <v>42</v>
      </c>
      <c r="F6" s="14" t="s">
        <v>43</v>
      </c>
      <c r="G6" s="14" t="s">
        <v>44</v>
      </c>
      <c r="H6" s="14">
        <v>-2.9112099999999998E-2</v>
      </c>
      <c r="I6" s="14">
        <v>0.99874000000000007</v>
      </c>
      <c r="J6" s="14" t="s">
        <v>45</v>
      </c>
      <c r="K6" s="14" t="s">
        <v>43</v>
      </c>
      <c r="L6" s="14" t="s">
        <v>46</v>
      </c>
      <c r="M6" s="14">
        <v>0.11888499999999999</v>
      </c>
      <c r="N6" s="14">
        <v>0.42825799999999997</v>
      </c>
      <c r="O6" s="14" t="s">
        <v>45</v>
      </c>
      <c r="P6" s="14" t="s">
        <v>43</v>
      </c>
      <c r="Q6" s="14" t="s">
        <v>47</v>
      </c>
      <c r="R6" s="14">
        <v>0.29092000000000001</v>
      </c>
      <c r="S6" s="14">
        <v>3.9667399999999998E-2</v>
      </c>
      <c r="T6" s="14" t="s">
        <v>48</v>
      </c>
      <c r="U6" s="14">
        <v>26.030999999999999</v>
      </c>
      <c r="V6" s="14">
        <v>34.334600000000002</v>
      </c>
      <c r="W6" s="14">
        <v>27.141200000000001</v>
      </c>
      <c r="X6" s="14">
        <v>28.339400000000001</v>
      </c>
      <c r="Y6" s="14">
        <v>26.987400000000001</v>
      </c>
      <c r="Z6" s="14">
        <v>34.477800000000002</v>
      </c>
      <c r="AA6" s="14">
        <v>27.988399999999999</v>
      </c>
      <c r="AB6" s="14">
        <v>29.416899999999998</v>
      </c>
      <c r="AC6" s="14">
        <v>30.307500000000001</v>
      </c>
      <c r="AD6" s="14">
        <v>33.870800000000003</v>
      </c>
      <c r="AE6" s="14">
        <v>33.234499999999997</v>
      </c>
      <c r="AF6" s="14">
        <v>35.395499999999998</v>
      </c>
      <c r="AG6" s="14">
        <f t="shared" si="0"/>
        <v>29.168933333333332</v>
      </c>
      <c r="AH6" s="14">
        <f t="shared" si="1"/>
        <v>29.934866666666668</v>
      </c>
      <c r="AI6" s="14">
        <f t="shared" si="2"/>
        <v>29.2376</v>
      </c>
      <c r="AJ6" s="14">
        <f t="shared" si="3"/>
        <v>34.166933333333333</v>
      </c>
      <c r="AK6" s="14">
        <f t="shared" si="4"/>
        <v>0.83460000000000178</v>
      </c>
      <c r="AL6" s="14">
        <f t="shared" si="5"/>
        <v>4.9980000000000011</v>
      </c>
      <c r="AM6" s="14">
        <f t="shared" si="6"/>
        <v>5.9884974838245748</v>
      </c>
      <c r="AN6" s="14">
        <f t="shared" si="7"/>
        <v>1</v>
      </c>
      <c r="AO6" s="14">
        <f t="shared" si="8"/>
        <v>1</v>
      </c>
      <c r="AP6" s="14">
        <f t="shared" si="9"/>
        <v>5.9884974838245748</v>
      </c>
      <c r="AQ6" s="14">
        <f t="shared" si="10"/>
        <v>0.83301320528211253</v>
      </c>
      <c r="AR6" s="14">
        <f t="shared" si="11"/>
        <v>1</v>
      </c>
      <c r="AS6" s="14">
        <f t="shared" si="12"/>
        <v>0</v>
      </c>
      <c r="AT6" s="14">
        <f t="shared" si="13"/>
        <v>0</v>
      </c>
      <c r="AU6" s="14" t="s">
        <v>49</v>
      </c>
    </row>
    <row r="7" spans="1:47">
      <c r="A7" s="14" t="s">
        <v>56</v>
      </c>
      <c r="B7" s="14" t="s">
        <v>57</v>
      </c>
      <c r="C7" s="14" t="s">
        <v>58</v>
      </c>
      <c r="D7" s="14" t="s">
        <v>41</v>
      </c>
      <c r="E7" s="14" t="s">
        <v>42</v>
      </c>
      <c r="F7" s="14" t="s">
        <v>43</v>
      </c>
      <c r="G7" s="14" t="s">
        <v>44</v>
      </c>
      <c r="H7" s="14">
        <v>-5.0416999999999997E-2</v>
      </c>
      <c r="I7" s="14">
        <v>0.99874000000000007</v>
      </c>
      <c r="J7" s="14" t="s">
        <v>45</v>
      </c>
      <c r="K7" s="14" t="s">
        <v>43</v>
      </c>
      <c r="L7" s="14" t="s">
        <v>46</v>
      </c>
      <c r="M7" s="14">
        <v>0.25637399999999999</v>
      </c>
      <c r="N7" s="14">
        <v>0.21552000000000002</v>
      </c>
      <c r="O7" s="14" t="s">
        <v>45</v>
      </c>
      <c r="P7" s="14" t="s">
        <v>43</v>
      </c>
      <c r="Q7" s="14" t="s">
        <v>47</v>
      </c>
      <c r="R7" s="14">
        <v>0.69545000000000001</v>
      </c>
      <c r="S7" s="14">
        <v>3.19426E-3</v>
      </c>
      <c r="T7" s="14" t="s">
        <v>48</v>
      </c>
      <c r="U7" s="14">
        <v>4.0525000000000002</v>
      </c>
      <c r="V7" s="14">
        <v>3.55627</v>
      </c>
      <c r="W7" s="14">
        <v>5.31935</v>
      </c>
      <c r="X7" s="14">
        <v>4.1652100000000001</v>
      </c>
      <c r="Y7" s="14">
        <v>4.5855199999999998</v>
      </c>
      <c r="Z7" s="14">
        <v>4.2168799999999997</v>
      </c>
      <c r="AA7" s="14">
        <v>4.4042300000000001</v>
      </c>
      <c r="AB7" s="14">
        <v>5.5546899999999999</v>
      </c>
      <c r="AC7" s="14">
        <v>4.3865100000000004</v>
      </c>
      <c r="AD7" s="14">
        <v>6.1025099999999997</v>
      </c>
      <c r="AE7" s="14">
        <v>7.9539400000000002</v>
      </c>
      <c r="AF7" s="14">
        <v>5.4482200000000001</v>
      </c>
      <c r="AG7" s="14">
        <f t="shared" si="0"/>
        <v>4.3093733333333333</v>
      </c>
      <c r="AH7" s="14">
        <f t="shared" si="1"/>
        <v>4.3225366666666671</v>
      </c>
      <c r="AI7" s="14">
        <f t="shared" si="2"/>
        <v>4.7818100000000001</v>
      </c>
      <c r="AJ7" s="14">
        <f t="shared" si="3"/>
        <v>6.5015566666666667</v>
      </c>
      <c r="AK7" s="14">
        <f t="shared" si="4"/>
        <v>0.48560000000000159</v>
      </c>
      <c r="AL7" s="14">
        <f t="shared" si="5"/>
        <v>2.1921833333333334</v>
      </c>
      <c r="AM7" s="14">
        <f t="shared" si="6"/>
        <v>4.5143808347061904</v>
      </c>
      <c r="AN7" s="14">
        <f t="shared" si="7"/>
        <v>1</v>
      </c>
      <c r="AO7" s="14">
        <f t="shared" si="8"/>
        <v>1</v>
      </c>
      <c r="AP7" s="14">
        <f t="shared" si="9"/>
        <v>4.5143808347061904</v>
      </c>
      <c r="AQ7" s="14">
        <f t="shared" si="10"/>
        <v>0.7784856801818576</v>
      </c>
      <c r="AR7" s="14">
        <f t="shared" si="11"/>
        <v>1</v>
      </c>
      <c r="AS7" s="14">
        <f t="shared" si="12"/>
        <v>0</v>
      </c>
      <c r="AT7" s="14">
        <f t="shared" si="13"/>
        <v>0</v>
      </c>
      <c r="AU7" s="14" t="s">
        <v>49</v>
      </c>
    </row>
    <row r="8" spans="1:47">
      <c r="A8" s="14" t="s">
        <v>59</v>
      </c>
      <c r="B8" s="14" t="s">
        <v>60</v>
      </c>
      <c r="C8" s="14" t="s">
        <v>61</v>
      </c>
      <c r="D8" s="14" t="s">
        <v>41</v>
      </c>
      <c r="E8" s="14" t="s">
        <v>42</v>
      </c>
      <c r="F8" s="14" t="s">
        <v>43</v>
      </c>
      <c r="G8" s="14" t="s">
        <v>44</v>
      </c>
      <c r="H8" s="14">
        <v>7.5987899999999997E-2</v>
      </c>
      <c r="I8" s="14">
        <v>0.99874000000000007</v>
      </c>
      <c r="J8" s="14" t="s">
        <v>45</v>
      </c>
      <c r="K8" s="14" t="s">
        <v>43</v>
      </c>
      <c r="L8" s="14" t="s">
        <v>46</v>
      </c>
      <c r="M8" s="14">
        <v>6.0180000000000004E-2</v>
      </c>
      <c r="N8" s="14">
        <v>0.85965499999999995</v>
      </c>
      <c r="O8" s="14" t="s">
        <v>45</v>
      </c>
      <c r="P8" s="14" t="s">
        <v>43</v>
      </c>
      <c r="Q8" s="14" t="s">
        <v>47</v>
      </c>
      <c r="R8" s="14">
        <v>0.648563</v>
      </c>
      <c r="S8" s="14">
        <v>3.01062E-2</v>
      </c>
      <c r="T8" s="14" t="s">
        <v>48</v>
      </c>
      <c r="U8" s="14">
        <v>5.5721499999999997</v>
      </c>
      <c r="V8" s="14">
        <v>5.4493200000000002</v>
      </c>
      <c r="W8" s="14">
        <v>9.1884800000000002</v>
      </c>
      <c r="X8" s="14">
        <v>6.6172300000000002</v>
      </c>
      <c r="Y8" s="14">
        <v>8.0168599999999994</v>
      </c>
      <c r="Z8" s="14">
        <v>7.8401500000000004</v>
      </c>
      <c r="AA8" s="14">
        <v>7.8013300000000001</v>
      </c>
      <c r="AB8" s="14">
        <v>7.0597200000000004</v>
      </c>
      <c r="AC8" s="14">
        <v>5.67279</v>
      </c>
      <c r="AD8" s="14">
        <v>10.789</v>
      </c>
      <c r="AE8" s="14">
        <v>11.7034</v>
      </c>
      <c r="AF8" s="14">
        <v>8.7038399999999996</v>
      </c>
      <c r="AG8" s="14">
        <f t="shared" si="0"/>
        <v>6.73665</v>
      </c>
      <c r="AH8" s="14">
        <f t="shared" si="1"/>
        <v>7.4914133333333339</v>
      </c>
      <c r="AI8" s="14">
        <f t="shared" si="2"/>
        <v>6.8446133333333341</v>
      </c>
      <c r="AJ8" s="14">
        <f t="shared" si="3"/>
        <v>10.398746666666666</v>
      </c>
      <c r="AK8" s="14">
        <f t="shared" si="4"/>
        <v>0.86272666666666886</v>
      </c>
      <c r="AL8" s="14">
        <f t="shared" si="5"/>
        <v>3.6620966666666659</v>
      </c>
      <c r="AM8" s="14">
        <f t="shared" si="6"/>
        <v>4.2447936387731806</v>
      </c>
      <c r="AN8" s="14">
        <f t="shared" si="7"/>
        <v>1</v>
      </c>
      <c r="AO8" s="14">
        <f t="shared" si="8"/>
        <v>1</v>
      </c>
      <c r="AP8" s="14">
        <f t="shared" si="9"/>
        <v>4.2447936387731806</v>
      </c>
      <c r="AQ8" s="14">
        <f t="shared" si="10"/>
        <v>0.76441728736452363</v>
      </c>
      <c r="AR8" s="14">
        <f t="shared" si="11"/>
        <v>1</v>
      </c>
      <c r="AS8" s="14">
        <f t="shared" si="12"/>
        <v>0</v>
      </c>
      <c r="AT8" s="14">
        <f t="shared" si="13"/>
        <v>0</v>
      </c>
      <c r="AU8" s="14" t="s">
        <v>49</v>
      </c>
    </row>
    <row r="9" spans="1:47">
      <c r="A9" s="14" t="s">
        <v>62</v>
      </c>
      <c r="B9" s="14" t="s">
        <v>63</v>
      </c>
      <c r="C9" s="14" t="s">
        <v>64</v>
      </c>
      <c r="D9" s="14" t="s">
        <v>41</v>
      </c>
      <c r="E9" s="14" t="s">
        <v>42</v>
      </c>
      <c r="F9" s="14" t="s">
        <v>43</v>
      </c>
      <c r="G9" s="14" t="s">
        <v>44</v>
      </c>
      <c r="H9" s="14">
        <v>0.47329099999999996</v>
      </c>
      <c r="I9" s="14">
        <v>0.89439499999999994</v>
      </c>
      <c r="J9" s="14" t="s">
        <v>45</v>
      </c>
      <c r="K9" s="14" t="s">
        <v>43</v>
      </c>
      <c r="L9" s="14" t="s">
        <v>46</v>
      </c>
      <c r="M9" s="14">
        <v>0.67048699999999994</v>
      </c>
      <c r="N9" s="14">
        <v>8.9971200000000008E-3</v>
      </c>
      <c r="O9" s="14" t="s">
        <v>48</v>
      </c>
      <c r="P9" s="14" t="s">
        <v>43</v>
      </c>
      <c r="Q9" s="14" t="s">
        <v>47</v>
      </c>
      <c r="R9" s="14">
        <v>1.0847800000000001</v>
      </c>
      <c r="S9" s="14">
        <v>2.2754800000000002E-4</v>
      </c>
      <c r="T9" s="14" t="s">
        <v>48</v>
      </c>
      <c r="U9" s="14">
        <v>4.3082099999999999</v>
      </c>
      <c r="V9" s="14">
        <v>2.6223000000000001</v>
      </c>
      <c r="W9" s="14">
        <v>2.7927300000000002</v>
      </c>
      <c r="X9" s="14">
        <v>3.4080599999999999</v>
      </c>
      <c r="Y9" s="14">
        <v>2.4889299999999999</v>
      </c>
      <c r="Z9" s="14">
        <v>4.6021799999999997</v>
      </c>
      <c r="AA9" s="14">
        <v>3.55863</v>
      </c>
      <c r="AB9" s="14">
        <v>3.2222200000000001</v>
      </c>
      <c r="AC9" s="14">
        <v>3.6025800000000001</v>
      </c>
      <c r="AD9" s="14">
        <v>5.9924400000000002</v>
      </c>
      <c r="AE9" s="14">
        <v>4.0485699999999998</v>
      </c>
      <c r="AF9" s="14">
        <v>5.7221099999999998</v>
      </c>
      <c r="AG9" s="14">
        <f t="shared" si="0"/>
        <v>3.2410800000000002</v>
      </c>
      <c r="AH9" s="14">
        <f t="shared" si="1"/>
        <v>3.4997233333333333</v>
      </c>
      <c r="AI9" s="14">
        <f t="shared" si="2"/>
        <v>3.4611433333333337</v>
      </c>
      <c r="AJ9" s="14">
        <f t="shared" si="3"/>
        <v>5.2543733333333336</v>
      </c>
      <c r="AK9" s="14">
        <f t="shared" si="4"/>
        <v>0.47870666666666661</v>
      </c>
      <c r="AL9" s="14">
        <f t="shared" si="5"/>
        <v>2.0132933333333334</v>
      </c>
      <c r="AM9" s="14">
        <f t="shared" si="6"/>
        <v>4.2056931175667778</v>
      </c>
      <c r="AN9" s="14">
        <f t="shared" si="7"/>
        <v>1</v>
      </c>
      <c r="AO9" s="14">
        <f t="shared" si="8"/>
        <v>1</v>
      </c>
      <c r="AP9" s="14">
        <f t="shared" si="9"/>
        <v>4.2056931175667778</v>
      </c>
      <c r="AQ9" s="14">
        <f t="shared" si="10"/>
        <v>0.76222706411385655</v>
      </c>
      <c r="AR9" s="14">
        <f t="shared" si="11"/>
        <v>1</v>
      </c>
      <c r="AS9" s="14">
        <f t="shared" si="12"/>
        <v>0</v>
      </c>
      <c r="AT9" s="14">
        <f t="shared" si="13"/>
        <v>0</v>
      </c>
      <c r="AU9" s="14" t="s">
        <v>49</v>
      </c>
    </row>
    <row r="10" spans="1:47">
      <c r="A10" s="14" t="s">
        <v>65</v>
      </c>
      <c r="B10" s="14" t="s">
        <v>66</v>
      </c>
      <c r="C10" s="14" t="s">
        <v>67</v>
      </c>
      <c r="D10" s="14" t="s">
        <v>41</v>
      </c>
      <c r="E10" s="14" t="s">
        <v>42</v>
      </c>
      <c r="F10" s="14" t="s">
        <v>43</v>
      </c>
      <c r="G10" s="14" t="s">
        <v>44</v>
      </c>
      <c r="H10" s="14">
        <v>-9.1532000000000002E-2</v>
      </c>
      <c r="I10" s="14">
        <v>0.99874000000000007</v>
      </c>
      <c r="J10" s="14" t="s">
        <v>45</v>
      </c>
      <c r="K10" s="14" t="s">
        <v>43</v>
      </c>
      <c r="L10" s="14" t="s">
        <v>46</v>
      </c>
      <c r="M10" s="14">
        <v>0.32766200000000001</v>
      </c>
      <c r="N10" s="14">
        <v>1.09526E-2</v>
      </c>
      <c r="O10" s="14" t="s">
        <v>48</v>
      </c>
      <c r="P10" s="14" t="s">
        <v>43</v>
      </c>
      <c r="Q10" s="14" t="s">
        <v>47</v>
      </c>
      <c r="R10" s="14">
        <v>0.57613099999999995</v>
      </c>
      <c r="S10" s="14">
        <v>2.2754800000000002E-4</v>
      </c>
      <c r="T10" s="14" t="s">
        <v>48</v>
      </c>
      <c r="U10" s="14">
        <v>21.136700000000001</v>
      </c>
      <c r="V10" s="14">
        <v>22.803799999999999</v>
      </c>
      <c r="W10" s="14">
        <v>21.087399999999999</v>
      </c>
      <c r="X10" s="14">
        <v>21.9771</v>
      </c>
      <c r="Y10" s="14">
        <v>21.792000000000002</v>
      </c>
      <c r="Z10" s="14">
        <v>21.462700000000002</v>
      </c>
      <c r="AA10" s="14">
        <v>22.625499999999999</v>
      </c>
      <c r="AB10" s="14">
        <v>24.281300000000002</v>
      </c>
      <c r="AC10" s="14">
        <v>26.0779</v>
      </c>
      <c r="AD10" s="14">
        <v>33.649799999999999</v>
      </c>
      <c r="AE10" s="14">
        <v>30.702500000000001</v>
      </c>
      <c r="AF10" s="14">
        <v>29.6464</v>
      </c>
      <c r="AG10" s="14">
        <f t="shared" si="0"/>
        <v>21.675966666666667</v>
      </c>
      <c r="AH10" s="14">
        <f t="shared" si="1"/>
        <v>21.743933333333334</v>
      </c>
      <c r="AI10" s="14">
        <f t="shared" si="2"/>
        <v>24.328233333333333</v>
      </c>
      <c r="AJ10" s="14">
        <f t="shared" si="3"/>
        <v>31.332899999999999</v>
      </c>
      <c r="AK10" s="14">
        <f t="shared" si="4"/>
        <v>2.7202333333333328</v>
      </c>
      <c r="AL10" s="14">
        <f t="shared" si="5"/>
        <v>9.6569333333333311</v>
      </c>
      <c r="AM10" s="14">
        <f t="shared" si="6"/>
        <v>3.5500385996299335</v>
      </c>
      <c r="AN10" s="14">
        <f t="shared" si="7"/>
        <v>1</v>
      </c>
      <c r="AO10" s="14">
        <f t="shared" si="8"/>
        <v>1</v>
      </c>
      <c r="AP10" s="14">
        <f t="shared" si="9"/>
        <v>3.5500385996299335</v>
      </c>
      <c r="AQ10" s="14">
        <f t="shared" si="10"/>
        <v>0.7183129219766109</v>
      </c>
      <c r="AR10" s="14">
        <f t="shared" si="11"/>
        <v>1</v>
      </c>
      <c r="AS10" s="14">
        <f t="shared" si="12"/>
        <v>0</v>
      </c>
      <c r="AT10" s="14">
        <f t="shared" si="13"/>
        <v>0</v>
      </c>
      <c r="AU10" s="14" t="s">
        <v>49</v>
      </c>
    </row>
    <row r="11" spans="1:47">
      <c r="A11" s="14" t="s">
        <v>68</v>
      </c>
      <c r="B11" s="14" t="s">
        <v>69</v>
      </c>
      <c r="C11" s="14" t="s">
        <v>70</v>
      </c>
      <c r="D11" s="14" t="s">
        <v>41</v>
      </c>
      <c r="E11" s="14" t="s">
        <v>42</v>
      </c>
      <c r="F11" s="14" t="s">
        <v>43</v>
      </c>
      <c r="G11" s="14" t="s">
        <v>44</v>
      </c>
      <c r="H11" s="14">
        <v>4.75164E-2</v>
      </c>
      <c r="I11" s="14">
        <v>0.99874000000000007</v>
      </c>
      <c r="J11" s="14" t="s">
        <v>45</v>
      </c>
      <c r="K11" s="14" t="s">
        <v>43</v>
      </c>
      <c r="L11" s="14" t="s">
        <v>46</v>
      </c>
      <c r="M11" s="14">
        <v>0.31023799999999996</v>
      </c>
      <c r="N11" s="14">
        <v>0.27593099999999998</v>
      </c>
      <c r="O11" s="14" t="s">
        <v>45</v>
      </c>
      <c r="P11" s="14" t="s">
        <v>43</v>
      </c>
      <c r="Q11" s="14" t="s">
        <v>47</v>
      </c>
      <c r="R11" s="14">
        <v>0.73763800000000002</v>
      </c>
      <c r="S11" s="14">
        <v>9.9180199999999996E-3</v>
      </c>
      <c r="T11" s="14" t="s">
        <v>48</v>
      </c>
      <c r="U11" s="14">
        <v>10.9764</v>
      </c>
      <c r="V11" s="14">
        <v>10.644400000000001</v>
      </c>
      <c r="W11" s="14">
        <v>8.9487799999999993</v>
      </c>
      <c r="X11" s="14">
        <v>10.4369</v>
      </c>
      <c r="Y11" s="14">
        <v>12.026899999999999</v>
      </c>
      <c r="Z11" s="14">
        <v>10.3912</v>
      </c>
      <c r="AA11" s="14">
        <v>11.8559</v>
      </c>
      <c r="AB11" s="14">
        <v>9.5068099999999998</v>
      </c>
      <c r="AC11" s="14">
        <v>13.611499999999999</v>
      </c>
      <c r="AD11" s="14">
        <v>20.600899999999999</v>
      </c>
      <c r="AE11" s="14">
        <v>14.396800000000001</v>
      </c>
      <c r="AF11" s="14">
        <v>18.069400000000002</v>
      </c>
      <c r="AG11" s="14">
        <f t="shared" si="0"/>
        <v>10.189860000000001</v>
      </c>
      <c r="AH11" s="14">
        <f t="shared" si="1"/>
        <v>10.951666666666666</v>
      </c>
      <c r="AI11" s="14">
        <f t="shared" si="2"/>
        <v>11.65807</v>
      </c>
      <c r="AJ11" s="14">
        <f t="shared" si="3"/>
        <v>17.689033333333334</v>
      </c>
      <c r="AK11" s="14">
        <f t="shared" si="4"/>
        <v>2.2300166666666641</v>
      </c>
      <c r="AL11" s="14">
        <f t="shared" si="5"/>
        <v>7.4991733333333332</v>
      </c>
      <c r="AM11" s="14">
        <f t="shared" si="6"/>
        <v>3.3628328637304694</v>
      </c>
      <c r="AN11" s="14">
        <f t="shared" si="7"/>
        <v>1</v>
      </c>
      <c r="AO11" s="14">
        <f t="shared" si="8"/>
        <v>1</v>
      </c>
      <c r="AP11" s="14">
        <f t="shared" si="9"/>
        <v>3.3628328637304694</v>
      </c>
      <c r="AQ11" s="14">
        <f t="shared" si="10"/>
        <v>0.70263166784605624</v>
      </c>
      <c r="AR11" s="14">
        <f t="shared" si="11"/>
        <v>1</v>
      </c>
      <c r="AS11" s="14">
        <f t="shared" si="12"/>
        <v>0</v>
      </c>
      <c r="AT11" s="14">
        <f t="shared" si="13"/>
        <v>0</v>
      </c>
      <c r="AU11" s="14" t="s">
        <v>49</v>
      </c>
    </row>
    <row r="12" spans="1:47">
      <c r="A12" s="14" t="s">
        <v>71</v>
      </c>
      <c r="B12" s="14" t="s">
        <v>72</v>
      </c>
      <c r="C12" s="14" t="s">
        <v>73</v>
      </c>
      <c r="D12" s="14" t="s">
        <v>41</v>
      </c>
      <c r="E12" s="14" t="s">
        <v>42</v>
      </c>
      <c r="F12" s="14" t="s">
        <v>43</v>
      </c>
      <c r="G12" s="14" t="s">
        <v>44</v>
      </c>
      <c r="H12" s="14">
        <v>2.07883</v>
      </c>
      <c r="I12" s="14">
        <v>6.4183499999999997E-3</v>
      </c>
      <c r="J12" s="14" t="s">
        <v>48</v>
      </c>
      <c r="K12" s="14" t="s">
        <v>43</v>
      </c>
      <c r="L12" s="14" t="s">
        <v>46</v>
      </c>
      <c r="M12" s="14">
        <v>2.0854200000000001</v>
      </c>
      <c r="N12" s="14">
        <v>2.2781E-4</v>
      </c>
      <c r="O12" s="14" t="s">
        <v>48</v>
      </c>
      <c r="P12" s="14" t="s">
        <v>43</v>
      </c>
      <c r="Q12" s="14" t="s">
        <v>47</v>
      </c>
      <c r="R12" s="14">
        <v>4.4815699999999996</v>
      </c>
      <c r="S12" s="14">
        <v>2.2754800000000002E-4</v>
      </c>
      <c r="T12" s="14" t="s">
        <v>48</v>
      </c>
      <c r="U12" s="14">
        <v>25.221399999999999</v>
      </c>
      <c r="V12" s="14">
        <v>29.8642</v>
      </c>
      <c r="W12" s="14">
        <v>26.5245</v>
      </c>
      <c r="X12" s="14">
        <v>113.127</v>
      </c>
      <c r="Y12" s="14">
        <v>124.223</v>
      </c>
      <c r="Z12" s="14">
        <v>130.934</v>
      </c>
      <c r="AA12" s="14">
        <v>99.803700000000006</v>
      </c>
      <c r="AB12" s="14">
        <v>104.877</v>
      </c>
      <c r="AC12" s="14">
        <v>111.407</v>
      </c>
      <c r="AD12" s="14">
        <v>656.404</v>
      </c>
      <c r="AE12" s="14">
        <v>625.87800000000004</v>
      </c>
      <c r="AF12" s="14">
        <v>499.98</v>
      </c>
      <c r="AG12" s="14">
        <f t="shared" si="0"/>
        <v>27.203366666666668</v>
      </c>
      <c r="AH12" s="14">
        <f t="shared" si="1"/>
        <v>122.76133333333333</v>
      </c>
      <c r="AI12" s="14">
        <f t="shared" si="2"/>
        <v>105.36256666666667</v>
      </c>
      <c r="AJ12" s="14">
        <f t="shared" si="3"/>
        <v>594.08733333333339</v>
      </c>
      <c r="AK12" s="14">
        <f t="shared" si="4"/>
        <v>173.71716666666663</v>
      </c>
      <c r="AL12" s="14">
        <f t="shared" si="5"/>
        <v>566.88396666666677</v>
      </c>
      <c r="AM12" s="14">
        <f t="shared" si="6"/>
        <v>3.2632581888376042</v>
      </c>
      <c r="AN12" s="14">
        <f t="shared" si="7"/>
        <v>1</v>
      </c>
      <c r="AO12" s="14">
        <f t="shared" si="8"/>
        <v>1</v>
      </c>
      <c r="AP12" s="14">
        <f t="shared" si="9"/>
        <v>3.2632581888376042</v>
      </c>
      <c r="AQ12" s="14">
        <f t="shared" si="10"/>
        <v>0.69355780568616088</v>
      </c>
      <c r="AR12" s="14">
        <f t="shared" si="11"/>
        <v>1</v>
      </c>
      <c r="AS12" s="14">
        <f t="shared" si="12"/>
        <v>0</v>
      </c>
      <c r="AT12" s="14">
        <f t="shared" si="13"/>
        <v>0</v>
      </c>
      <c r="AU12" s="14" t="s">
        <v>49</v>
      </c>
    </row>
    <row r="13" spans="1:47">
      <c r="A13" s="14" t="s">
        <v>74</v>
      </c>
      <c r="B13" s="14" t="s">
        <v>75</v>
      </c>
      <c r="C13" s="14" t="s">
        <v>76</v>
      </c>
      <c r="D13" s="14" t="s">
        <v>41</v>
      </c>
      <c r="E13" s="14" t="s">
        <v>42</v>
      </c>
      <c r="F13" s="14" t="s">
        <v>43</v>
      </c>
      <c r="G13" s="14" t="s">
        <v>44</v>
      </c>
      <c r="H13" s="14">
        <v>-1.3472099999999999E-2</v>
      </c>
      <c r="I13" s="14">
        <v>0.99874000000000007</v>
      </c>
      <c r="J13" s="14" t="s">
        <v>45</v>
      </c>
      <c r="K13" s="14" t="s">
        <v>43</v>
      </c>
      <c r="L13" s="14" t="s">
        <v>46</v>
      </c>
      <c r="M13" s="14">
        <v>0.19606000000000001</v>
      </c>
      <c r="N13" s="14">
        <v>0.215196</v>
      </c>
      <c r="O13" s="14" t="s">
        <v>45</v>
      </c>
      <c r="P13" s="14" t="s">
        <v>43</v>
      </c>
      <c r="Q13" s="14" t="s">
        <v>47</v>
      </c>
      <c r="R13" s="14">
        <v>0.45521200000000001</v>
      </c>
      <c r="S13" s="14">
        <v>7.3629200000000002E-3</v>
      </c>
      <c r="T13" s="14" t="s">
        <v>48</v>
      </c>
      <c r="U13" s="14">
        <v>38.240099999999998</v>
      </c>
      <c r="V13" s="14">
        <v>43.878700000000002</v>
      </c>
      <c r="W13" s="14">
        <v>37.131100000000004</v>
      </c>
      <c r="X13" s="14">
        <v>44.158999999999999</v>
      </c>
      <c r="Y13" s="14">
        <v>38.265900000000002</v>
      </c>
      <c r="Z13" s="14">
        <v>43.162799999999997</v>
      </c>
      <c r="AA13" s="14">
        <v>40.8977</v>
      </c>
      <c r="AB13" s="14">
        <v>40.692599999999999</v>
      </c>
      <c r="AC13" s="14">
        <v>41.823099999999997</v>
      </c>
      <c r="AD13" s="14">
        <v>54.275100000000002</v>
      </c>
      <c r="AE13" s="14">
        <v>43.405999999999999</v>
      </c>
      <c r="AF13" s="14">
        <v>54.563000000000002</v>
      </c>
      <c r="AG13" s="14">
        <f t="shared" si="0"/>
        <v>39.749966666666666</v>
      </c>
      <c r="AH13" s="14">
        <f t="shared" si="1"/>
        <v>41.862566666666673</v>
      </c>
      <c r="AI13" s="14">
        <f t="shared" si="2"/>
        <v>41.137799999999999</v>
      </c>
      <c r="AJ13" s="14">
        <f t="shared" si="3"/>
        <v>50.748033333333332</v>
      </c>
      <c r="AK13" s="14">
        <f t="shared" si="4"/>
        <v>3.5004333333333477</v>
      </c>
      <c r="AL13" s="14">
        <f t="shared" si="5"/>
        <v>10.998066666666666</v>
      </c>
      <c r="AM13" s="14">
        <f t="shared" si="6"/>
        <v>3.1419157628103056</v>
      </c>
      <c r="AN13" s="14">
        <f t="shared" si="7"/>
        <v>1</v>
      </c>
      <c r="AO13" s="14">
        <f t="shared" si="8"/>
        <v>1</v>
      </c>
      <c r="AP13" s="14">
        <f t="shared" si="9"/>
        <v>3.1419157628103056</v>
      </c>
      <c r="AQ13" s="14">
        <f t="shared" si="10"/>
        <v>0.68172284825817742</v>
      </c>
      <c r="AR13" s="14">
        <f t="shared" si="11"/>
        <v>1</v>
      </c>
      <c r="AS13" s="14">
        <f t="shared" si="12"/>
        <v>0</v>
      </c>
      <c r="AT13" s="14">
        <f t="shared" si="13"/>
        <v>0</v>
      </c>
      <c r="AU13" s="14" t="s">
        <v>49</v>
      </c>
    </row>
    <row r="14" spans="1:47">
      <c r="A14" s="14" t="s">
        <v>77</v>
      </c>
      <c r="B14" s="14" t="s">
        <v>78</v>
      </c>
      <c r="C14" s="14" t="s">
        <v>79</v>
      </c>
      <c r="D14" s="14" t="s">
        <v>41</v>
      </c>
      <c r="E14" s="14" t="s">
        <v>42</v>
      </c>
      <c r="F14" s="14" t="s">
        <v>43</v>
      </c>
      <c r="G14" s="14" t="s">
        <v>44</v>
      </c>
      <c r="H14" s="14">
        <v>-5.0734299999999996E-2</v>
      </c>
      <c r="I14" s="14">
        <v>0.99874000000000007</v>
      </c>
      <c r="J14" s="14" t="s">
        <v>45</v>
      </c>
      <c r="K14" s="14" t="s">
        <v>43</v>
      </c>
      <c r="L14" s="14" t="s">
        <v>46</v>
      </c>
      <c r="M14" s="14">
        <v>0.165523</v>
      </c>
      <c r="N14" s="14">
        <v>0.46594099999999999</v>
      </c>
      <c r="O14" s="14" t="s">
        <v>45</v>
      </c>
      <c r="P14" s="14" t="s">
        <v>43</v>
      </c>
      <c r="Q14" s="14" t="s">
        <v>47</v>
      </c>
      <c r="R14" s="14">
        <v>0.54355199999999992</v>
      </c>
      <c r="S14" s="14">
        <v>3.483E-2</v>
      </c>
      <c r="T14" s="14" t="s">
        <v>48</v>
      </c>
      <c r="U14" s="14">
        <v>11.141299999999999</v>
      </c>
      <c r="V14" s="14">
        <v>17.2303</v>
      </c>
      <c r="W14" s="14">
        <v>12.6929</v>
      </c>
      <c r="X14" s="14">
        <v>16.922799999999999</v>
      </c>
      <c r="Y14" s="14">
        <v>14.3459</v>
      </c>
      <c r="Z14" s="14">
        <v>15.163</v>
      </c>
      <c r="AA14" s="14">
        <v>16.441500000000001</v>
      </c>
      <c r="AB14" s="14">
        <v>12.5176</v>
      </c>
      <c r="AC14" s="14">
        <v>13.911</v>
      </c>
      <c r="AD14" s="14">
        <v>23.904900000000001</v>
      </c>
      <c r="AE14" s="14">
        <v>21.0379</v>
      </c>
      <c r="AF14" s="14">
        <v>17.0396</v>
      </c>
      <c r="AG14" s="14">
        <f t="shared" si="0"/>
        <v>13.688166666666667</v>
      </c>
      <c r="AH14" s="14">
        <f t="shared" si="1"/>
        <v>15.477233333333333</v>
      </c>
      <c r="AI14" s="14">
        <f t="shared" si="2"/>
        <v>14.290033333333334</v>
      </c>
      <c r="AJ14" s="14">
        <f t="shared" si="3"/>
        <v>20.660800000000002</v>
      </c>
      <c r="AK14" s="14">
        <f t="shared" si="4"/>
        <v>2.3909333333333294</v>
      </c>
      <c r="AL14" s="14">
        <f t="shared" si="5"/>
        <v>6.9726333333333343</v>
      </c>
      <c r="AM14" s="14">
        <f t="shared" si="6"/>
        <v>2.9162809502565299</v>
      </c>
      <c r="AN14" s="14">
        <f t="shared" si="7"/>
        <v>1</v>
      </c>
      <c r="AO14" s="14">
        <f t="shared" si="8"/>
        <v>1</v>
      </c>
      <c r="AP14" s="14">
        <f t="shared" si="9"/>
        <v>2.9162809502565299</v>
      </c>
      <c r="AQ14" s="14">
        <f t="shared" si="10"/>
        <v>0.65709750978826809</v>
      </c>
      <c r="AR14" s="14">
        <f t="shared" si="11"/>
        <v>1</v>
      </c>
      <c r="AS14" s="14">
        <f t="shared" si="12"/>
        <v>0</v>
      </c>
      <c r="AT14" s="14">
        <f t="shared" si="13"/>
        <v>0</v>
      </c>
      <c r="AU14" s="14" t="s">
        <v>49</v>
      </c>
    </row>
    <row r="15" spans="1:47">
      <c r="A15" s="14" t="s">
        <v>80</v>
      </c>
      <c r="B15" s="14" t="s">
        <v>81</v>
      </c>
      <c r="C15" s="14" t="s">
        <v>82</v>
      </c>
      <c r="D15" s="14" t="s">
        <v>41</v>
      </c>
      <c r="E15" s="14" t="s">
        <v>42</v>
      </c>
      <c r="F15" s="14" t="s">
        <v>43</v>
      </c>
      <c r="G15" s="14" t="s">
        <v>44</v>
      </c>
      <c r="H15" s="14">
        <v>-7.89821E-2</v>
      </c>
      <c r="I15" s="14">
        <v>0.99874000000000007</v>
      </c>
      <c r="J15" s="14" t="s">
        <v>45</v>
      </c>
      <c r="K15" s="14" t="s">
        <v>43</v>
      </c>
      <c r="L15" s="14" t="s">
        <v>46</v>
      </c>
      <c r="M15" s="14">
        <v>0.45239000000000001</v>
      </c>
      <c r="N15" s="14">
        <v>4.6427900000000001E-2</v>
      </c>
      <c r="O15" s="14" t="s">
        <v>48</v>
      </c>
      <c r="P15" s="14" t="s">
        <v>43</v>
      </c>
      <c r="Q15" s="14" t="s">
        <v>47</v>
      </c>
      <c r="R15" s="14">
        <v>0.604078</v>
      </c>
      <c r="S15" s="14">
        <v>3.9697100000000004E-3</v>
      </c>
      <c r="T15" s="14" t="s">
        <v>48</v>
      </c>
      <c r="U15" s="14">
        <v>29.654399999999999</v>
      </c>
      <c r="V15" s="14">
        <v>40.089399999999998</v>
      </c>
      <c r="W15" s="14">
        <v>29.053999999999998</v>
      </c>
      <c r="X15" s="14">
        <v>31.4163</v>
      </c>
      <c r="Y15" s="14">
        <v>29.967099999999999</v>
      </c>
      <c r="Z15" s="14">
        <v>40.193199999999997</v>
      </c>
      <c r="AA15" s="14">
        <v>33.854399999999998</v>
      </c>
      <c r="AB15" s="14">
        <v>42.283700000000003</v>
      </c>
      <c r="AC15" s="14">
        <v>38.030200000000001</v>
      </c>
      <c r="AD15" s="14">
        <v>50.377499999999998</v>
      </c>
      <c r="AE15" s="14">
        <v>44.553400000000003</v>
      </c>
      <c r="AF15" s="14">
        <v>54.720199999999998</v>
      </c>
      <c r="AG15" s="14">
        <f t="shared" si="0"/>
        <v>32.932600000000001</v>
      </c>
      <c r="AH15" s="14">
        <f t="shared" si="1"/>
        <v>33.858866666666664</v>
      </c>
      <c r="AI15" s="14">
        <f t="shared" si="2"/>
        <v>38.056100000000008</v>
      </c>
      <c r="AJ15" s="14">
        <f t="shared" si="3"/>
        <v>49.883700000000005</v>
      </c>
      <c r="AK15" s="14">
        <f t="shared" si="4"/>
        <v>6.0497666666666703</v>
      </c>
      <c r="AL15" s="14">
        <f t="shared" si="5"/>
        <v>16.951100000000004</v>
      </c>
      <c r="AM15" s="14">
        <f t="shared" si="6"/>
        <v>2.8019427746524648</v>
      </c>
      <c r="AN15" s="14">
        <f t="shared" si="7"/>
        <v>1</v>
      </c>
      <c r="AO15" s="14">
        <f t="shared" si="8"/>
        <v>1</v>
      </c>
      <c r="AP15" s="14">
        <f t="shared" si="9"/>
        <v>2.8019427746524648</v>
      </c>
      <c r="AQ15" s="14">
        <f t="shared" si="10"/>
        <v>0.64310477392814214</v>
      </c>
      <c r="AR15" s="14">
        <f t="shared" si="11"/>
        <v>1</v>
      </c>
      <c r="AS15" s="14">
        <f t="shared" si="12"/>
        <v>0</v>
      </c>
      <c r="AT15" s="14">
        <f t="shared" si="13"/>
        <v>0</v>
      </c>
      <c r="AU15" s="14" t="s">
        <v>49</v>
      </c>
    </row>
    <row r="16" spans="1:47">
      <c r="A16" s="14" t="s">
        <v>83</v>
      </c>
      <c r="B16" s="14" t="s">
        <v>84</v>
      </c>
      <c r="C16" s="14" t="s">
        <v>85</v>
      </c>
      <c r="D16" s="14" t="s">
        <v>41</v>
      </c>
      <c r="E16" s="14" t="s">
        <v>42</v>
      </c>
      <c r="F16" s="14" t="s">
        <v>43</v>
      </c>
      <c r="G16" s="14" t="s">
        <v>44</v>
      </c>
      <c r="H16" s="14">
        <v>-1.3833499999999999E-2</v>
      </c>
      <c r="I16" s="14">
        <v>0.99874000000000007</v>
      </c>
      <c r="J16" s="14" t="s">
        <v>45</v>
      </c>
      <c r="K16" s="14" t="s">
        <v>43</v>
      </c>
      <c r="L16" s="14" t="s">
        <v>46</v>
      </c>
      <c r="M16" s="14">
        <v>0.25983400000000001</v>
      </c>
      <c r="N16" s="14">
        <v>7.1274799999999999E-2</v>
      </c>
      <c r="O16" s="14" t="s">
        <v>45</v>
      </c>
      <c r="P16" s="14" t="s">
        <v>43</v>
      </c>
      <c r="Q16" s="14" t="s">
        <v>47</v>
      </c>
      <c r="R16" s="14">
        <v>0.35251399999999999</v>
      </c>
      <c r="S16" s="14">
        <v>1.9823899999999998E-2</v>
      </c>
      <c r="T16" s="14" t="s">
        <v>48</v>
      </c>
      <c r="U16" s="14">
        <v>31.163399999999999</v>
      </c>
      <c r="V16" s="14">
        <v>39.3401</v>
      </c>
      <c r="W16" s="14">
        <v>28.241900000000001</v>
      </c>
      <c r="X16" s="14">
        <v>31.087499999999999</v>
      </c>
      <c r="Y16" s="14">
        <v>32.4818</v>
      </c>
      <c r="Z16" s="14">
        <v>39.9495</v>
      </c>
      <c r="AA16" s="14">
        <v>30.000699999999998</v>
      </c>
      <c r="AB16" s="14">
        <v>34.589500000000001</v>
      </c>
      <c r="AC16" s="14">
        <v>37.037500000000001</v>
      </c>
      <c r="AD16" s="14">
        <v>45.399000000000001</v>
      </c>
      <c r="AE16" s="14">
        <v>37.8444</v>
      </c>
      <c r="AF16" s="14">
        <v>36.793900000000001</v>
      </c>
      <c r="AG16" s="14">
        <f t="shared" si="0"/>
        <v>32.915133333333337</v>
      </c>
      <c r="AH16" s="14">
        <f t="shared" si="1"/>
        <v>34.506266666666669</v>
      </c>
      <c r="AI16" s="14">
        <f t="shared" si="2"/>
        <v>33.875900000000001</v>
      </c>
      <c r="AJ16" s="14">
        <f t="shared" si="3"/>
        <v>40.012433333333341</v>
      </c>
      <c r="AK16" s="14">
        <f t="shared" si="4"/>
        <v>2.5519000000000034</v>
      </c>
      <c r="AL16" s="14">
        <f t="shared" si="5"/>
        <v>7.0973000000000042</v>
      </c>
      <c r="AM16" s="14">
        <f t="shared" si="6"/>
        <v>2.7811826482228907</v>
      </c>
      <c r="AN16" s="14">
        <f t="shared" si="7"/>
        <v>1</v>
      </c>
      <c r="AO16" s="14">
        <f t="shared" si="8"/>
        <v>1</v>
      </c>
      <c r="AP16" s="14">
        <f t="shared" si="9"/>
        <v>2.7811826482228907</v>
      </c>
      <c r="AQ16" s="14">
        <f t="shared" si="10"/>
        <v>0.64044073098220422</v>
      </c>
      <c r="AR16" s="14">
        <f t="shared" si="11"/>
        <v>1</v>
      </c>
      <c r="AS16" s="14">
        <f t="shared" si="12"/>
        <v>0</v>
      </c>
      <c r="AT16" s="14">
        <f t="shared" si="13"/>
        <v>0</v>
      </c>
      <c r="AU16" s="14" t="s">
        <v>49</v>
      </c>
    </row>
    <row r="17" spans="1:47">
      <c r="A17" s="14" t="s">
        <v>86</v>
      </c>
      <c r="B17" s="14" t="s">
        <v>87</v>
      </c>
      <c r="C17" s="14" t="s">
        <v>88</v>
      </c>
      <c r="D17" s="14" t="s">
        <v>41</v>
      </c>
      <c r="E17" s="14" t="s">
        <v>42</v>
      </c>
      <c r="F17" s="14" t="s">
        <v>43</v>
      </c>
      <c r="G17" s="14" t="s">
        <v>44</v>
      </c>
      <c r="H17" s="14">
        <v>-2.04032E-2</v>
      </c>
      <c r="I17" s="14">
        <v>0.99874000000000007</v>
      </c>
      <c r="J17" s="14" t="s">
        <v>45</v>
      </c>
      <c r="K17" s="14" t="s">
        <v>43</v>
      </c>
      <c r="L17" s="14" t="s">
        <v>46</v>
      </c>
      <c r="M17" s="14">
        <v>0.167153</v>
      </c>
      <c r="N17" s="14">
        <v>0.51384399999999997</v>
      </c>
      <c r="O17" s="14" t="s">
        <v>45</v>
      </c>
      <c r="P17" s="14" t="s">
        <v>43</v>
      </c>
      <c r="Q17" s="14" t="s">
        <v>47</v>
      </c>
      <c r="R17" s="14">
        <v>0.49931299999999995</v>
      </c>
      <c r="S17" s="14">
        <v>3.8830499999999997E-2</v>
      </c>
      <c r="T17" s="14" t="s">
        <v>48</v>
      </c>
      <c r="U17" s="14">
        <v>5.08901</v>
      </c>
      <c r="V17" s="14">
        <v>6.7212300000000003</v>
      </c>
      <c r="W17" s="14">
        <v>10.0085</v>
      </c>
      <c r="X17" s="14">
        <v>7.30131</v>
      </c>
      <c r="Y17" s="14">
        <v>8.4544800000000002</v>
      </c>
      <c r="Z17" s="14">
        <v>6.7713400000000004</v>
      </c>
      <c r="AA17" s="14">
        <v>6.9402999999999997</v>
      </c>
      <c r="AB17" s="14">
        <v>8.3326999999999991</v>
      </c>
      <c r="AC17" s="14">
        <v>8.1969700000000003</v>
      </c>
      <c r="AD17" s="14">
        <v>7.9596400000000003</v>
      </c>
      <c r="AE17" s="14">
        <v>9.3613300000000006</v>
      </c>
      <c r="AF17" s="14">
        <v>10.8811</v>
      </c>
      <c r="AG17" s="14">
        <f t="shared" si="0"/>
        <v>7.2729133333333325</v>
      </c>
      <c r="AH17" s="14">
        <f t="shared" si="1"/>
        <v>7.5090433333333335</v>
      </c>
      <c r="AI17" s="14">
        <f t="shared" si="2"/>
        <v>7.8233233333333336</v>
      </c>
      <c r="AJ17" s="14">
        <f t="shared" si="3"/>
        <v>9.4006900000000009</v>
      </c>
      <c r="AK17" s="14">
        <f t="shared" si="4"/>
        <v>0.78654000000000135</v>
      </c>
      <c r="AL17" s="14">
        <f t="shared" si="5"/>
        <v>2.1277766666666684</v>
      </c>
      <c r="AM17" s="14">
        <f t="shared" si="6"/>
        <v>2.7052364363753463</v>
      </c>
      <c r="AN17" s="14">
        <f t="shared" si="7"/>
        <v>1</v>
      </c>
      <c r="AO17" s="14">
        <f t="shared" si="8"/>
        <v>1</v>
      </c>
      <c r="AP17" s="14">
        <f t="shared" si="9"/>
        <v>2.7052364363753463</v>
      </c>
      <c r="AQ17" s="14">
        <f t="shared" si="10"/>
        <v>0.6303465432619022</v>
      </c>
      <c r="AR17" s="14">
        <f t="shared" si="11"/>
        <v>1</v>
      </c>
      <c r="AS17" s="14">
        <f t="shared" si="12"/>
        <v>0</v>
      </c>
      <c r="AT17" s="14">
        <f t="shared" si="13"/>
        <v>0</v>
      </c>
      <c r="AU17" s="14" t="s">
        <v>49</v>
      </c>
    </row>
    <row r="18" spans="1:47">
      <c r="A18" s="14" t="s">
        <v>89</v>
      </c>
      <c r="B18" s="14" t="s">
        <v>90</v>
      </c>
      <c r="C18" s="14" t="s">
        <v>91</v>
      </c>
      <c r="D18" s="14" t="s">
        <v>41</v>
      </c>
      <c r="E18" s="14" t="s">
        <v>42</v>
      </c>
      <c r="F18" s="14" t="s">
        <v>43</v>
      </c>
      <c r="G18" s="14" t="s">
        <v>44</v>
      </c>
      <c r="H18" s="14">
        <v>1.8637700000000001</v>
      </c>
      <c r="I18" s="14">
        <v>6.4183499999999997E-3</v>
      </c>
      <c r="J18" s="14" t="s">
        <v>48</v>
      </c>
      <c r="K18" s="14" t="s">
        <v>43</v>
      </c>
      <c r="L18" s="14" t="s">
        <v>46</v>
      </c>
      <c r="M18" s="14">
        <v>0.42311099999999996</v>
      </c>
      <c r="N18" s="14">
        <v>0.25518299999999999</v>
      </c>
      <c r="O18" s="14" t="s">
        <v>45</v>
      </c>
      <c r="P18" s="14" t="s">
        <v>43</v>
      </c>
      <c r="Q18" s="14" t="s">
        <v>47</v>
      </c>
      <c r="R18" s="14">
        <v>3.3212799999999998</v>
      </c>
      <c r="S18" s="14">
        <v>2.2754800000000002E-4</v>
      </c>
      <c r="T18" s="14" t="s">
        <v>48</v>
      </c>
      <c r="U18" s="14">
        <v>53.848799999999997</v>
      </c>
      <c r="V18" s="14">
        <v>69.559799999999996</v>
      </c>
      <c r="W18" s="14">
        <v>52.459400000000002</v>
      </c>
      <c r="X18" s="14">
        <v>205.58199999999999</v>
      </c>
      <c r="Y18" s="14">
        <v>220.25</v>
      </c>
      <c r="Z18" s="14">
        <v>235.78399999999999</v>
      </c>
      <c r="AA18" s="14">
        <v>76.8339</v>
      </c>
      <c r="AB18" s="14">
        <v>68.858699999999999</v>
      </c>
      <c r="AC18" s="14">
        <v>71.354500000000002</v>
      </c>
      <c r="AD18" s="14">
        <v>616.44299999999998</v>
      </c>
      <c r="AE18" s="14">
        <v>551.87099999999998</v>
      </c>
      <c r="AF18" s="14">
        <v>432.18299999999999</v>
      </c>
      <c r="AG18" s="14">
        <f t="shared" si="0"/>
        <v>58.622666666666667</v>
      </c>
      <c r="AH18" s="14">
        <f t="shared" si="1"/>
        <v>220.53866666666667</v>
      </c>
      <c r="AI18" s="14">
        <f t="shared" si="2"/>
        <v>72.349033333333338</v>
      </c>
      <c r="AJ18" s="14">
        <f t="shared" si="3"/>
        <v>533.49899999999991</v>
      </c>
      <c r="AK18" s="14">
        <f t="shared" si="4"/>
        <v>175.64236666666665</v>
      </c>
      <c r="AL18" s="14">
        <f t="shared" si="5"/>
        <v>474.87633333333326</v>
      </c>
      <c r="AM18" s="14">
        <f t="shared" si="6"/>
        <v>2.7036548319492391</v>
      </c>
      <c r="AN18" s="14">
        <f t="shared" si="7"/>
        <v>1</v>
      </c>
      <c r="AO18" s="14">
        <f t="shared" si="8"/>
        <v>1</v>
      </c>
      <c r="AP18" s="14">
        <f t="shared" si="9"/>
        <v>2.7036548319492391</v>
      </c>
      <c r="AQ18" s="14">
        <f t="shared" si="10"/>
        <v>0.63013030059053965</v>
      </c>
      <c r="AR18" s="14">
        <f t="shared" si="11"/>
        <v>1</v>
      </c>
      <c r="AS18" s="14">
        <f t="shared" si="12"/>
        <v>0</v>
      </c>
      <c r="AT18" s="14">
        <f t="shared" si="13"/>
        <v>0</v>
      </c>
      <c r="AU18" s="14" t="s">
        <v>49</v>
      </c>
    </row>
    <row r="19" spans="1:47">
      <c r="A19" s="14" t="s">
        <v>92</v>
      </c>
      <c r="B19" s="14" t="s">
        <v>93</v>
      </c>
      <c r="C19" s="14" t="s">
        <v>94</v>
      </c>
      <c r="D19" s="14" t="s">
        <v>41</v>
      </c>
      <c r="E19" s="14" t="s">
        <v>42</v>
      </c>
      <c r="F19" s="14" t="s">
        <v>43</v>
      </c>
      <c r="G19" s="14" t="s">
        <v>44</v>
      </c>
      <c r="H19" s="14">
        <v>1.3416300000000001</v>
      </c>
      <c r="I19" s="14">
        <v>1</v>
      </c>
      <c r="J19" s="14" t="s">
        <v>45</v>
      </c>
      <c r="K19" s="14" t="s">
        <v>43</v>
      </c>
      <c r="L19" s="14" t="s">
        <v>46</v>
      </c>
      <c r="M19" s="14">
        <v>1.1354600000000001</v>
      </c>
      <c r="N19" s="14">
        <v>1</v>
      </c>
      <c r="O19" s="14" t="s">
        <v>45</v>
      </c>
      <c r="P19" s="14" t="s">
        <v>43</v>
      </c>
      <c r="Q19" s="14" t="s">
        <v>47</v>
      </c>
      <c r="R19" s="14">
        <v>2.7270799999999999</v>
      </c>
      <c r="S19" s="14">
        <v>5.0075700000000003E-3</v>
      </c>
      <c r="T19" s="14" t="s">
        <v>48</v>
      </c>
      <c r="U19" s="14">
        <v>0.50077000000000005</v>
      </c>
      <c r="V19" s="14">
        <v>0.60971000000000009</v>
      </c>
      <c r="W19" s="14">
        <v>0.32358799999999999</v>
      </c>
      <c r="X19" s="14">
        <v>1.0075099999999999</v>
      </c>
      <c r="Y19" s="14">
        <v>1.48742</v>
      </c>
      <c r="Z19" s="14">
        <v>0.56423400000000001</v>
      </c>
      <c r="AA19" s="14">
        <v>0.773733</v>
      </c>
      <c r="AB19" s="14">
        <v>0.574353</v>
      </c>
      <c r="AC19" s="14">
        <v>0.79085799999999995</v>
      </c>
      <c r="AD19" s="14">
        <v>2.4131499999999999</v>
      </c>
      <c r="AE19" s="14">
        <v>2.7558699999999998</v>
      </c>
      <c r="AF19" s="14">
        <v>2.4157899999999999</v>
      </c>
      <c r="AG19" s="14">
        <f t="shared" si="0"/>
        <v>0.47802266666666671</v>
      </c>
      <c r="AH19" s="14">
        <f t="shared" si="1"/>
        <v>1.0197213333333333</v>
      </c>
      <c r="AI19" s="14">
        <f t="shared" si="2"/>
        <v>0.71298133333333336</v>
      </c>
      <c r="AJ19" s="14">
        <f t="shared" si="3"/>
        <v>2.5282699999999996</v>
      </c>
      <c r="AK19" s="14">
        <f t="shared" si="4"/>
        <v>0.77665733333333309</v>
      </c>
      <c r="AL19" s="14">
        <f t="shared" si="5"/>
        <v>2.0502473333333331</v>
      </c>
      <c r="AM19" s="14">
        <f t="shared" si="6"/>
        <v>2.6398351568173357</v>
      </c>
      <c r="AN19" s="14">
        <f t="shared" si="7"/>
        <v>1</v>
      </c>
      <c r="AO19" s="14">
        <f t="shared" si="8"/>
        <v>1</v>
      </c>
      <c r="AP19" s="14">
        <f t="shared" si="9"/>
        <v>2.6398351568173357</v>
      </c>
      <c r="AQ19" s="14">
        <f t="shared" si="10"/>
        <v>0.62118846799296745</v>
      </c>
      <c r="AR19" s="14">
        <f t="shared" si="11"/>
        <v>1</v>
      </c>
      <c r="AS19" s="14">
        <f t="shared" si="12"/>
        <v>0</v>
      </c>
      <c r="AT19" s="14">
        <f t="shared" si="13"/>
        <v>0</v>
      </c>
      <c r="AU19" s="14" t="s">
        <v>49</v>
      </c>
    </row>
    <row r="20" spans="1:47">
      <c r="A20" s="14" t="s">
        <v>95</v>
      </c>
      <c r="B20" s="14" t="s">
        <v>96</v>
      </c>
      <c r="C20" s="14" t="s">
        <v>97</v>
      </c>
      <c r="D20" s="14" t="s">
        <v>41</v>
      </c>
      <c r="E20" s="14" t="s">
        <v>42</v>
      </c>
      <c r="F20" s="14" t="s">
        <v>43</v>
      </c>
      <c r="G20" s="14" t="s">
        <v>44</v>
      </c>
      <c r="H20" s="14">
        <v>9.6635699999999991E-2</v>
      </c>
      <c r="I20" s="14">
        <v>0.99874000000000007</v>
      </c>
      <c r="J20" s="14" t="s">
        <v>45</v>
      </c>
      <c r="K20" s="14" t="s">
        <v>43</v>
      </c>
      <c r="L20" s="14" t="s">
        <v>46</v>
      </c>
      <c r="M20" s="14">
        <v>0.95871399999999996</v>
      </c>
      <c r="N20" s="14">
        <v>1.41823E-2</v>
      </c>
      <c r="O20" s="14" t="s">
        <v>48</v>
      </c>
      <c r="P20" s="14" t="s">
        <v>43</v>
      </c>
      <c r="Q20" s="14" t="s">
        <v>47</v>
      </c>
      <c r="R20" s="14">
        <v>1.7613500000000002</v>
      </c>
      <c r="S20" s="14">
        <v>2.2754800000000002E-4</v>
      </c>
      <c r="T20" s="14" t="s">
        <v>48</v>
      </c>
      <c r="U20" s="14">
        <v>2.7679300000000002</v>
      </c>
      <c r="V20" s="14">
        <v>2.6215700000000002</v>
      </c>
      <c r="W20" s="14">
        <v>3.2328700000000001</v>
      </c>
      <c r="X20" s="14">
        <v>3.7188400000000001</v>
      </c>
      <c r="Y20" s="14">
        <v>3.6496300000000002</v>
      </c>
      <c r="Z20" s="14">
        <v>2.11252</v>
      </c>
      <c r="AA20" s="14">
        <v>4.6461500000000004</v>
      </c>
      <c r="AB20" s="14">
        <v>5.4547999999999996</v>
      </c>
      <c r="AC20" s="14">
        <v>5.00054</v>
      </c>
      <c r="AD20" s="14">
        <v>10.075799999999999</v>
      </c>
      <c r="AE20" s="14">
        <v>9.1780799999999996</v>
      </c>
      <c r="AF20" s="14">
        <v>7.9267900000000004</v>
      </c>
      <c r="AG20" s="14">
        <f t="shared" si="0"/>
        <v>2.8741233333333334</v>
      </c>
      <c r="AH20" s="14">
        <f t="shared" si="1"/>
        <v>3.1603300000000001</v>
      </c>
      <c r="AI20" s="14">
        <f t="shared" si="2"/>
        <v>5.0338300000000009</v>
      </c>
      <c r="AJ20" s="14">
        <f t="shared" si="3"/>
        <v>9.0602233333333331</v>
      </c>
      <c r="AK20" s="14">
        <f t="shared" si="4"/>
        <v>2.4459133333333334</v>
      </c>
      <c r="AL20" s="14">
        <f t="shared" si="5"/>
        <v>6.1860999999999997</v>
      </c>
      <c r="AM20" s="14">
        <f t="shared" si="6"/>
        <v>2.5291574790057973</v>
      </c>
      <c r="AN20" s="14">
        <f t="shared" si="7"/>
        <v>1</v>
      </c>
      <c r="AO20" s="14">
        <f t="shared" si="8"/>
        <v>1</v>
      </c>
      <c r="AP20" s="14">
        <f t="shared" si="9"/>
        <v>2.5291574790057973</v>
      </c>
      <c r="AQ20" s="14">
        <f t="shared" si="10"/>
        <v>0.60461141376095873</v>
      </c>
      <c r="AR20" s="14">
        <f t="shared" si="11"/>
        <v>1</v>
      </c>
      <c r="AS20" s="14">
        <f t="shared" si="12"/>
        <v>0</v>
      </c>
      <c r="AT20" s="14">
        <f t="shared" si="13"/>
        <v>0</v>
      </c>
      <c r="AU20" s="14" t="s">
        <v>49</v>
      </c>
    </row>
    <row r="21" spans="1:47">
      <c r="A21" s="14" t="s">
        <v>98</v>
      </c>
      <c r="B21" s="14" t="s">
        <v>99</v>
      </c>
      <c r="C21" s="14" t="s">
        <v>100</v>
      </c>
      <c r="D21" s="14" t="s">
        <v>41</v>
      </c>
      <c r="E21" s="14" t="s">
        <v>42</v>
      </c>
      <c r="F21" s="14" t="s">
        <v>43</v>
      </c>
      <c r="G21" s="14" t="s">
        <v>44</v>
      </c>
      <c r="H21" s="14">
        <v>-0.102603</v>
      </c>
      <c r="I21" s="14">
        <v>0.99874000000000007</v>
      </c>
      <c r="J21" s="14" t="s">
        <v>45</v>
      </c>
      <c r="K21" s="14" t="s">
        <v>43</v>
      </c>
      <c r="L21" s="14" t="s">
        <v>46</v>
      </c>
      <c r="M21" s="14">
        <v>0.45482699999999998</v>
      </c>
      <c r="N21" s="14">
        <v>1.46959E-2</v>
      </c>
      <c r="O21" s="14" t="s">
        <v>48</v>
      </c>
      <c r="P21" s="14" t="s">
        <v>43</v>
      </c>
      <c r="Q21" s="14" t="s">
        <v>47</v>
      </c>
      <c r="R21" s="14">
        <v>0.79379599999999995</v>
      </c>
      <c r="S21" s="14">
        <v>2.2754800000000002E-4</v>
      </c>
      <c r="T21" s="14" t="s">
        <v>48</v>
      </c>
      <c r="U21" s="14">
        <v>9.3724699999999999</v>
      </c>
      <c r="V21" s="14">
        <v>13.6783</v>
      </c>
      <c r="W21" s="14">
        <v>8.4744399999999995</v>
      </c>
      <c r="X21" s="14">
        <v>9.5618999999999996</v>
      </c>
      <c r="Y21" s="14">
        <v>9.8182700000000001</v>
      </c>
      <c r="Z21" s="14">
        <v>12.2654</v>
      </c>
      <c r="AA21" s="14">
        <v>12.8306</v>
      </c>
      <c r="AB21" s="14">
        <v>12.9109</v>
      </c>
      <c r="AC21" s="14">
        <v>13.7097</v>
      </c>
      <c r="AD21" s="14">
        <v>18.255099999999999</v>
      </c>
      <c r="AE21" s="14">
        <v>16.642900000000001</v>
      </c>
      <c r="AF21" s="14">
        <v>16.765899999999998</v>
      </c>
      <c r="AG21" s="14">
        <f t="shared" si="0"/>
        <v>10.508403333333334</v>
      </c>
      <c r="AH21" s="14">
        <f t="shared" si="1"/>
        <v>10.548523333333334</v>
      </c>
      <c r="AI21" s="14">
        <f t="shared" si="2"/>
        <v>13.150399999999999</v>
      </c>
      <c r="AJ21" s="14">
        <f t="shared" si="3"/>
        <v>17.221299999999999</v>
      </c>
      <c r="AK21" s="14">
        <f t="shared" si="4"/>
        <v>2.6821166666666656</v>
      </c>
      <c r="AL21" s="14">
        <f t="shared" si="5"/>
        <v>6.7128966666666656</v>
      </c>
      <c r="AM21" s="14">
        <f t="shared" si="6"/>
        <v>2.5028354471282017</v>
      </c>
      <c r="AN21" s="14">
        <f t="shared" si="7"/>
        <v>1</v>
      </c>
      <c r="AO21" s="14">
        <f t="shared" si="8"/>
        <v>1</v>
      </c>
      <c r="AP21" s="14">
        <f t="shared" si="9"/>
        <v>2.5028354471282017</v>
      </c>
      <c r="AQ21" s="14">
        <f t="shared" si="10"/>
        <v>0.60045315757877016</v>
      </c>
      <c r="AR21" s="14">
        <f t="shared" si="11"/>
        <v>1</v>
      </c>
      <c r="AS21" s="14">
        <f t="shared" si="12"/>
        <v>0</v>
      </c>
      <c r="AT21" s="14">
        <f t="shared" si="13"/>
        <v>0</v>
      </c>
      <c r="AU21" s="14" t="s">
        <v>49</v>
      </c>
    </row>
    <row r="22" spans="1:47">
      <c r="A22" s="14" t="s">
        <v>101</v>
      </c>
      <c r="B22" s="14" t="s">
        <v>102</v>
      </c>
      <c r="C22" s="14" t="s">
        <v>103</v>
      </c>
      <c r="D22" s="14" t="s">
        <v>41</v>
      </c>
      <c r="E22" s="14" t="s">
        <v>42</v>
      </c>
      <c r="F22" s="14" t="s">
        <v>43</v>
      </c>
      <c r="G22" s="14" t="s">
        <v>44</v>
      </c>
      <c r="H22" s="14">
        <v>-1.08494E-2</v>
      </c>
      <c r="I22" s="14">
        <v>0.99874000000000007</v>
      </c>
      <c r="J22" s="14" t="s">
        <v>45</v>
      </c>
      <c r="K22" s="14" t="s">
        <v>43</v>
      </c>
      <c r="L22" s="14" t="s">
        <v>46</v>
      </c>
      <c r="M22" s="14">
        <v>0.116006</v>
      </c>
      <c r="N22" s="14">
        <v>0.43421099999999996</v>
      </c>
      <c r="O22" s="14" t="s">
        <v>45</v>
      </c>
      <c r="P22" s="14" t="s">
        <v>43</v>
      </c>
      <c r="Q22" s="14" t="s">
        <v>47</v>
      </c>
      <c r="R22" s="14">
        <v>0.30413099999999998</v>
      </c>
      <c r="S22" s="14">
        <v>2.8076899999999998E-2</v>
      </c>
      <c r="T22" s="14" t="s">
        <v>48</v>
      </c>
      <c r="U22" s="14">
        <v>24.693100000000001</v>
      </c>
      <c r="V22" s="14">
        <v>23.065100000000001</v>
      </c>
      <c r="W22" s="14">
        <v>21.6387</v>
      </c>
      <c r="X22" s="14">
        <v>22.5701</v>
      </c>
      <c r="Y22" s="14">
        <v>23.1449</v>
      </c>
      <c r="Z22" s="14">
        <v>24.060300000000002</v>
      </c>
      <c r="AA22" s="14">
        <v>27.037199999999999</v>
      </c>
      <c r="AB22" s="14">
        <v>23.203900000000001</v>
      </c>
      <c r="AC22" s="14">
        <v>22.195599999999999</v>
      </c>
      <c r="AD22" s="14">
        <v>24.707699999999999</v>
      </c>
      <c r="AE22" s="14">
        <v>28.106300000000001</v>
      </c>
      <c r="AF22" s="14">
        <v>25.030200000000001</v>
      </c>
      <c r="AG22" s="14">
        <f t="shared" si="0"/>
        <v>23.132300000000001</v>
      </c>
      <c r="AH22" s="14">
        <f t="shared" si="1"/>
        <v>23.258433333333333</v>
      </c>
      <c r="AI22" s="14">
        <f t="shared" si="2"/>
        <v>24.145566666666667</v>
      </c>
      <c r="AJ22" s="14">
        <f t="shared" si="3"/>
        <v>25.948066666666666</v>
      </c>
      <c r="AK22" s="14">
        <f t="shared" si="4"/>
        <v>1.1393999999999949</v>
      </c>
      <c r="AL22" s="14">
        <f t="shared" si="5"/>
        <v>2.815766666666665</v>
      </c>
      <c r="AM22" s="14">
        <f t="shared" si="6"/>
        <v>2.4712714294073002</v>
      </c>
      <c r="AN22" s="14">
        <f t="shared" si="7"/>
        <v>1</v>
      </c>
      <c r="AO22" s="14">
        <f t="shared" si="8"/>
        <v>1</v>
      </c>
      <c r="AP22" s="14">
        <f t="shared" si="9"/>
        <v>2.4712714294073002</v>
      </c>
      <c r="AQ22" s="14">
        <f t="shared" si="10"/>
        <v>0.59534999348904538</v>
      </c>
      <c r="AR22" s="14">
        <f t="shared" si="11"/>
        <v>1</v>
      </c>
      <c r="AS22" s="14">
        <f t="shared" si="12"/>
        <v>0</v>
      </c>
      <c r="AT22" s="14">
        <f t="shared" si="13"/>
        <v>0</v>
      </c>
      <c r="AU22" s="14" t="s">
        <v>49</v>
      </c>
    </row>
    <row r="23" spans="1:47">
      <c r="A23" s="14" t="s">
        <v>104</v>
      </c>
      <c r="B23" s="14" t="s">
        <v>105</v>
      </c>
      <c r="C23" s="14" t="s">
        <v>106</v>
      </c>
      <c r="D23" s="14" t="s">
        <v>41</v>
      </c>
      <c r="E23" s="14" t="s">
        <v>42</v>
      </c>
      <c r="F23" s="14" t="s">
        <v>43</v>
      </c>
      <c r="G23" s="14" t="s">
        <v>44</v>
      </c>
      <c r="H23" s="14">
        <v>3.08142E-2</v>
      </c>
      <c r="I23" s="14">
        <v>0.99874000000000007</v>
      </c>
      <c r="J23" s="14" t="s">
        <v>45</v>
      </c>
      <c r="K23" s="14" t="s">
        <v>43</v>
      </c>
      <c r="L23" s="14" t="s">
        <v>46</v>
      </c>
      <c r="M23" s="14">
        <v>0.352074</v>
      </c>
      <c r="N23" s="14">
        <v>0.12867699999999999</v>
      </c>
      <c r="O23" s="14" t="s">
        <v>45</v>
      </c>
      <c r="P23" s="14" t="s">
        <v>43</v>
      </c>
      <c r="Q23" s="14" t="s">
        <v>47</v>
      </c>
      <c r="R23" s="14">
        <v>0.76557399999999998</v>
      </c>
      <c r="S23" s="14">
        <v>6.2851200000000002E-4</v>
      </c>
      <c r="T23" s="14" t="s">
        <v>48</v>
      </c>
      <c r="U23" s="14">
        <v>9.0531000000000006</v>
      </c>
      <c r="V23" s="14">
        <v>17.683</v>
      </c>
      <c r="W23" s="14">
        <v>16.8933</v>
      </c>
      <c r="X23" s="14">
        <v>14.831099999999999</v>
      </c>
      <c r="Y23" s="14">
        <v>17.2011</v>
      </c>
      <c r="Z23" s="14">
        <v>16.069600000000001</v>
      </c>
      <c r="AA23" s="14">
        <v>14.4192</v>
      </c>
      <c r="AB23" s="14">
        <v>17.339400000000001</v>
      </c>
      <c r="AC23" s="14">
        <v>19.4618</v>
      </c>
      <c r="AD23" s="14">
        <v>21.8002</v>
      </c>
      <c r="AE23" s="14">
        <v>23.641999999999999</v>
      </c>
      <c r="AF23" s="14">
        <v>27.4786</v>
      </c>
      <c r="AG23" s="14">
        <f t="shared" si="0"/>
        <v>14.543133333333335</v>
      </c>
      <c r="AH23" s="14">
        <f t="shared" si="1"/>
        <v>16.033933333333334</v>
      </c>
      <c r="AI23" s="14">
        <f t="shared" si="2"/>
        <v>17.073466666666665</v>
      </c>
      <c r="AJ23" s="14">
        <f t="shared" si="3"/>
        <v>24.306933333333333</v>
      </c>
      <c r="AK23" s="14">
        <f t="shared" si="4"/>
        <v>4.0211333333333261</v>
      </c>
      <c r="AL23" s="14">
        <f t="shared" si="5"/>
        <v>9.763799999999998</v>
      </c>
      <c r="AM23" s="14">
        <f t="shared" si="6"/>
        <v>2.4281214251371956</v>
      </c>
      <c r="AN23" s="14">
        <f t="shared" si="7"/>
        <v>1</v>
      </c>
      <c r="AO23" s="14">
        <f t="shared" si="8"/>
        <v>1</v>
      </c>
      <c r="AP23" s="14">
        <f t="shared" si="9"/>
        <v>2.4281214251371956</v>
      </c>
      <c r="AQ23" s="14">
        <f t="shared" si="10"/>
        <v>0.58815898181718929</v>
      </c>
      <c r="AR23" s="14">
        <f t="shared" si="11"/>
        <v>1</v>
      </c>
      <c r="AS23" s="14">
        <f t="shared" si="12"/>
        <v>0</v>
      </c>
      <c r="AT23" s="14">
        <f t="shared" si="13"/>
        <v>0</v>
      </c>
      <c r="AU23" s="14" t="s">
        <v>49</v>
      </c>
    </row>
    <row r="24" spans="1:47">
      <c r="A24" s="14" t="s">
        <v>107</v>
      </c>
      <c r="B24" s="14" t="s">
        <v>108</v>
      </c>
      <c r="C24" s="14" t="s">
        <v>109</v>
      </c>
      <c r="D24" s="14" t="s">
        <v>41</v>
      </c>
      <c r="E24" s="14" t="s">
        <v>42</v>
      </c>
      <c r="F24" s="14" t="s">
        <v>43</v>
      </c>
      <c r="G24" s="14" t="s">
        <v>44</v>
      </c>
      <c r="H24" s="14">
        <v>1.20982E-2</v>
      </c>
      <c r="I24" s="14">
        <v>0.99874000000000007</v>
      </c>
      <c r="J24" s="14" t="s">
        <v>45</v>
      </c>
      <c r="K24" s="14" t="s">
        <v>43</v>
      </c>
      <c r="L24" s="14" t="s">
        <v>46</v>
      </c>
      <c r="M24" s="14">
        <v>0.15734399999999998</v>
      </c>
      <c r="N24" s="14">
        <v>0.228462</v>
      </c>
      <c r="O24" s="14" t="s">
        <v>45</v>
      </c>
      <c r="P24" s="14" t="s">
        <v>43</v>
      </c>
      <c r="Q24" s="14" t="s">
        <v>47</v>
      </c>
      <c r="R24" s="14">
        <v>0.32244800000000001</v>
      </c>
      <c r="S24" s="14">
        <v>8.1767300000000001E-3</v>
      </c>
      <c r="T24" s="14" t="s">
        <v>48</v>
      </c>
      <c r="U24" s="14">
        <v>45.027999999999999</v>
      </c>
      <c r="V24" s="14">
        <v>46.511400000000002</v>
      </c>
      <c r="W24" s="14">
        <v>47.096600000000002</v>
      </c>
      <c r="X24" s="14">
        <v>50.281399999999998</v>
      </c>
      <c r="Y24" s="14">
        <v>49.014499999999998</v>
      </c>
      <c r="Z24" s="14">
        <v>47.3964</v>
      </c>
      <c r="AA24" s="14">
        <v>47.506100000000004</v>
      </c>
      <c r="AB24" s="14">
        <v>45.976900000000001</v>
      </c>
      <c r="AC24" s="14">
        <v>48.476599999999998</v>
      </c>
      <c r="AD24" s="14">
        <v>55.853299999999997</v>
      </c>
      <c r="AE24" s="14">
        <v>56.556600000000003</v>
      </c>
      <c r="AF24" s="14">
        <v>53.251199999999997</v>
      </c>
      <c r="AG24" s="14">
        <f t="shared" si="0"/>
        <v>46.211999999999996</v>
      </c>
      <c r="AH24" s="14">
        <f t="shared" si="1"/>
        <v>48.897433333333332</v>
      </c>
      <c r="AI24" s="14">
        <f t="shared" si="2"/>
        <v>47.319866666666663</v>
      </c>
      <c r="AJ24" s="14">
        <f t="shared" si="3"/>
        <v>55.220366666666656</v>
      </c>
      <c r="AK24" s="14">
        <f t="shared" si="4"/>
        <v>3.7933000000000021</v>
      </c>
      <c r="AL24" s="14">
        <f t="shared" si="5"/>
        <v>9.0083666666666602</v>
      </c>
      <c r="AM24" s="14">
        <f t="shared" si="6"/>
        <v>2.3748099719681162</v>
      </c>
      <c r="AN24" s="14">
        <f t="shared" si="7"/>
        <v>1</v>
      </c>
      <c r="AO24" s="14">
        <f t="shared" si="8"/>
        <v>1</v>
      </c>
      <c r="AP24" s="14">
        <f t="shared" si="9"/>
        <v>2.3748099719681162</v>
      </c>
      <c r="AQ24" s="14">
        <f t="shared" si="10"/>
        <v>0.57891367654513715</v>
      </c>
      <c r="AR24" s="14">
        <f t="shared" si="11"/>
        <v>1</v>
      </c>
      <c r="AS24" s="14">
        <f t="shared" si="12"/>
        <v>0</v>
      </c>
      <c r="AT24" s="14">
        <f t="shared" si="13"/>
        <v>0</v>
      </c>
      <c r="AU24" s="14" t="s">
        <v>49</v>
      </c>
    </row>
    <row r="25" spans="1:47">
      <c r="A25" s="14" t="s">
        <v>110</v>
      </c>
      <c r="B25" s="14" t="s">
        <v>111</v>
      </c>
      <c r="C25" s="14" t="s">
        <v>112</v>
      </c>
      <c r="D25" s="14" t="s">
        <v>41</v>
      </c>
      <c r="E25" s="14" t="s">
        <v>42</v>
      </c>
      <c r="F25" s="14" t="s">
        <v>43</v>
      </c>
      <c r="G25" s="14" t="s">
        <v>44</v>
      </c>
      <c r="H25" s="14">
        <v>3.2078200000000001E-3</v>
      </c>
      <c r="I25" s="14">
        <v>0.99874000000000007</v>
      </c>
      <c r="J25" s="14" t="s">
        <v>45</v>
      </c>
      <c r="K25" s="14" t="s">
        <v>43</v>
      </c>
      <c r="L25" s="14" t="s">
        <v>46</v>
      </c>
      <c r="M25" s="14">
        <v>0.17124599999999998</v>
      </c>
      <c r="N25" s="14">
        <v>0.23332799999999998</v>
      </c>
      <c r="O25" s="14" t="s">
        <v>45</v>
      </c>
      <c r="P25" s="14" t="s">
        <v>43</v>
      </c>
      <c r="Q25" s="14" t="s">
        <v>47</v>
      </c>
      <c r="R25" s="14">
        <v>0.28633700000000001</v>
      </c>
      <c r="S25" s="14">
        <v>3.8918599999999998E-2</v>
      </c>
      <c r="T25" s="14" t="s">
        <v>48</v>
      </c>
      <c r="U25" s="14">
        <v>10.527699999999999</v>
      </c>
      <c r="V25" s="14">
        <v>10.3009</v>
      </c>
      <c r="W25" s="14">
        <v>9.5671800000000005</v>
      </c>
      <c r="X25" s="14">
        <v>10.9589</v>
      </c>
      <c r="Y25" s="14">
        <v>10.385899999999999</v>
      </c>
      <c r="Z25" s="14">
        <v>10.817500000000001</v>
      </c>
      <c r="AA25" s="14">
        <v>10.0915</v>
      </c>
      <c r="AB25" s="14">
        <v>10.240600000000001</v>
      </c>
      <c r="AC25" s="14">
        <v>10.7567</v>
      </c>
      <c r="AD25" s="14">
        <v>12.747400000000001</v>
      </c>
      <c r="AE25" s="14">
        <v>11.4611</v>
      </c>
      <c r="AF25" s="14">
        <v>12.002000000000001</v>
      </c>
      <c r="AG25" s="14">
        <f t="shared" si="0"/>
        <v>10.131926666666667</v>
      </c>
      <c r="AH25" s="14">
        <f t="shared" si="1"/>
        <v>10.720766666666668</v>
      </c>
      <c r="AI25" s="14">
        <f t="shared" si="2"/>
        <v>10.362933333333332</v>
      </c>
      <c r="AJ25" s="14">
        <f t="shared" si="3"/>
        <v>12.070166666666667</v>
      </c>
      <c r="AK25" s="14">
        <f t="shared" si="4"/>
        <v>0.81984666666666683</v>
      </c>
      <c r="AL25" s="14">
        <f t="shared" si="5"/>
        <v>1.9382400000000004</v>
      </c>
      <c r="AM25" s="14">
        <f t="shared" si="6"/>
        <v>2.3641493937890825</v>
      </c>
      <c r="AN25" s="14">
        <f t="shared" si="7"/>
        <v>1</v>
      </c>
      <c r="AO25" s="14">
        <f t="shared" si="8"/>
        <v>1</v>
      </c>
      <c r="AP25" s="14">
        <f t="shared" si="9"/>
        <v>2.3641493937890825</v>
      </c>
      <c r="AQ25" s="14">
        <f t="shared" si="10"/>
        <v>0.57701488635738263</v>
      </c>
      <c r="AR25" s="14">
        <f t="shared" si="11"/>
        <v>1</v>
      </c>
      <c r="AS25" s="14">
        <f t="shared" si="12"/>
        <v>0</v>
      </c>
      <c r="AT25" s="14">
        <f t="shared" si="13"/>
        <v>0</v>
      </c>
      <c r="AU25" s="14" t="s">
        <v>49</v>
      </c>
    </row>
    <row r="26" spans="1:47">
      <c r="A26" s="14" t="s">
        <v>113</v>
      </c>
      <c r="B26" s="14" t="s">
        <v>114</v>
      </c>
      <c r="C26" s="14" t="s">
        <v>115</v>
      </c>
      <c r="D26" s="14" t="s">
        <v>41</v>
      </c>
      <c r="E26" s="14" t="s">
        <v>42</v>
      </c>
      <c r="F26" s="14" t="s">
        <v>43</v>
      </c>
      <c r="G26" s="14" t="s">
        <v>44</v>
      </c>
      <c r="H26" s="14">
        <v>9.4193799999999994E-2</v>
      </c>
      <c r="I26" s="14">
        <v>0.99874000000000007</v>
      </c>
      <c r="J26" s="14" t="s">
        <v>45</v>
      </c>
      <c r="K26" s="14" t="s">
        <v>43</v>
      </c>
      <c r="L26" s="14" t="s">
        <v>46</v>
      </c>
      <c r="M26" s="14">
        <v>0.118646</v>
      </c>
      <c r="N26" s="14">
        <v>0.60611599999999999</v>
      </c>
      <c r="O26" s="14" t="s">
        <v>45</v>
      </c>
      <c r="P26" s="14" t="s">
        <v>43</v>
      </c>
      <c r="Q26" s="14" t="s">
        <v>47</v>
      </c>
      <c r="R26" s="14">
        <v>0.78226600000000002</v>
      </c>
      <c r="S26" s="14">
        <v>8.1643500000000001E-4</v>
      </c>
      <c r="T26" s="14" t="s">
        <v>48</v>
      </c>
      <c r="U26" s="14">
        <v>12.3117</v>
      </c>
      <c r="V26" s="14">
        <v>21.3093</v>
      </c>
      <c r="W26" s="14">
        <v>18.670100000000001</v>
      </c>
      <c r="X26" s="14">
        <v>25.7577</v>
      </c>
      <c r="Y26" s="14">
        <v>15.4129</v>
      </c>
      <c r="Z26" s="14">
        <v>21.530100000000001</v>
      </c>
      <c r="AA26" s="14">
        <v>19.59</v>
      </c>
      <c r="AB26" s="14">
        <v>19.6404</v>
      </c>
      <c r="AC26" s="14">
        <v>18.456900000000001</v>
      </c>
      <c r="AD26" s="14">
        <v>26.317499999999999</v>
      </c>
      <c r="AE26" s="14">
        <v>40.011000000000003</v>
      </c>
      <c r="AF26" s="14">
        <v>22.416499999999999</v>
      </c>
      <c r="AG26" s="14">
        <f t="shared" si="0"/>
        <v>17.430366666666668</v>
      </c>
      <c r="AH26" s="14">
        <f t="shared" si="1"/>
        <v>20.900233333333333</v>
      </c>
      <c r="AI26" s="14">
        <f t="shared" si="2"/>
        <v>19.229100000000003</v>
      </c>
      <c r="AJ26" s="14">
        <f t="shared" si="3"/>
        <v>29.581666666666667</v>
      </c>
      <c r="AK26" s="14">
        <f t="shared" si="4"/>
        <v>5.2685999999999993</v>
      </c>
      <c r="AL26" s="14">
        <f t="shared" si="5"/>
        <v>12.151299999999999</v>
      </c>
      <c r="AM26" s="14">
        <f t="shared" si="6"/>
        <v>2.3063622214630075</v>
      </c>
      <c r="AN26" s="14">
        <f t="shared" si="7"/>
        <v>1</v>
      </c>
      <c r="AO26" s="14">
        <f t="shared" si="8"/>
        <v>1</v>
      </c>
      <c r="AP26" s="14">
        <f t="shared" si="9"/>
        <v>2.3063622214630075</v>
      </c>
      <c r="AQ26" s="14">
        <f t="shared" si="10"/>
        <v>0.56641676199254398</v>
      </c>
      <c r="AR26" s="14">
        <f t="shared" si="11"/>
        <v>1</v>
      </c>
      <c r="AS26" s="14">
        <f t="shared" si="12"/>
        <v>0</v>
      </c>
      <c r="AT26" s="14">
        <f t="shared" si="13"/>
        <v>0</v>
      </c>
      <c r="AU26" s="14" t="s">
        <v>49</v>
      </c>
    </row>
    <row r="27" spans="1:47">
      <c r="A27" s="14" t="s">
        <v>116</v>
      </c>
      <c r="B27" s="14" t="s">
        <v>117</v>
      </c>
      <c r="C27" s="14" t="s">
        <v>118</v>
      </c>
      <c r="D27" s="14" t="s">
        <v>41</v>
      </c>
      <c r="E27" s="14" t="s">
        <v>42</v>
      </c>
      <c r="F27" s="14" t="s">
        <v>43</v>
      </c>
      <c r="G27" s="14" t="s">
        <v>44</v>
      </c>
      <c r="H27" s="14">
        <v>-3.1019699999999997E-2</v>
      </c>
      <c r="I27" s="14">
        <v>0.99874000000000007</v>
      </c>
      <c r="J27" s="14" t="s">
        <v>45</v>
      </c>
      <c r="K27" s="14" t="s">
        <v>43</v>
      </c>
      <c r="L27" s="14" t="s">
        <v>46</v>
      </c>
      <c r="M27" s="14">
        <v>0.57994899999999994</v>
      </c>
      <c r="N27" s="14">
        <v>2.2781E-4</v>
      </c>
      <c r="O27" s="14" t="s">
        <v>48</v>
      </c>
      <c r="P27" s="14" t="s">
        <v>43</v>
      </c>
      <c r="Q27" s="14" t="s">
        <v>47</v>
      </c>
      <c r="R27" s="14">
        <v>0.982039</v>
      </c>
      <c r="S27" s="14">
        <v>2.2754800000000002E-4</v>
      </c>
      <c r="T27" s="14" t="s">
        <v>48</v>
      </c>
      <c r="U27" s="14">
        <v>18.459199999999999</v>
      </c>
      <c r="V27" s="14">
        <v>17.732399999999998</v>
      </c>
      <c r="W27" s="14">
        <v>12.806000000000001</v>
      </c>
      <c r="X27" s="14">
        <v>17.2654</v>
      </c>
      <c r="Y27" s="14">
        <v>16.156400000000001</v>
      </c>
      <c r="Z27" s="14">
        <v>17.869299999999999</v>
      </c>
      <c r="AA27" s="14">
        <v>22.155799999999999</v>
      </c>
      <c r="AB27" s="14">
        <v>22.500699999999998</v>
      </c>
      <c r="AC27" s="14">
        <v>21.0444</v>
      </c>
      <c r="AD27" s="14">
        <v>33.014400000000002</v>
      </c>
      <c r="AE27" s="14">
        <v>29.0853</v>
      </c>
      <c r="AF27" s="14">
        <v>30.514800000000001</v>
      </c>
      <c r="AG27" s="14">
        <f t="shared" si="0"/>
        <v>16.33253333333333</v>
      </c>
      <c r="AH27" s="14">
        <f t="shared" si="1"/>
        <v>17.097033333333332</v>
      </c>
      <c r="AI27" s="14">
        <f t="shared" si="2"/>
        <v>21.900299999999998</v>
      </c>
      <c r="AJ27" s="14">
        <f t="shared" si="3"/>
        <v>30.871499999999997</v>
      </c>
      <c r="AK27" s="14">
        <f t="shared" si="4"/>
        <v>6.3322666666666692</v>
      </c>
      <c r="AL27" s="14">
        <f t="shared" si="5"/>
        <v>14.538966666666667</v>
      </c>
      <c r="AM27" s="14">
        <f t="shared" si="6"/>
        <v>2.2960130127179306</v>
      </c>
      <c r="AN27" s="14">
        <f t="shared" si="7"/>
        <v>1</v>
      </c>
      <c r="AO27" s="14">
        <f t="shared" si="8"/>
        <v>1</v>
      </c>
      <c r="AP27" s="14">
        <f t="shared" si="9"/>
        <v>2.2960130127179306</v>
      </c>
      <c r="AQ27" s="14">
        <f t="shared" si="10"/>
        <v>0.56446239874910853</v>
      </c>
      <c r="AR27" s="14">
        <f t="shared" si="11"/>
        <v>1</v>
      </c>
      <c r="AS27" s="14">
        <f t="shared" si="12"/>
        <v>0</v>
      </c>
      <c r="AT27" s="14">
        <f t="shared" si="13"/>
        <v>0</v>
      </c>
      <c r="AU27" s="14" t="s">
        <v>49</v>
      </c>
    </row>
    <row r="28" spans="1:47">
      <c r="A28" s="14" t="s">
        <v>119</v>
      </c>
      <c r="B28" s="14" t="s">
        <v>120</v>
      </c>
      <c r="C28" s="14" t="s">
        <v>121</v>
      </c>
      <c r="D28" s="14" t="s">
        <v>41</v>
      </c>
      <c r="E28" s="14" t="s">
        <v>42</v>
      </c>
      <c r="F28" s="14" t="s">
        <v>43</v>
      </c>
      <c r="G28" s="14" t="s">
        <v>44</v>
      </c>
      <c r="H28" s="14">
        <v>0.15945499999999999</v>
      </c>
      <c r="I28" s="14">
        <v>0.99874000000000007</v>
      </c>
      <c r="J28" s="14" t="s">
        <v>45</v>
      </c>
      <c r="K28" s="14" t="s">
        <v>43</v>
      </c>
      <c r="L28" s="14" t="s">
        <v>46</v>
      </c>
      <c r="M28" s="14">
        <v>1.3674300000000001</v>
      </c>
      <c r="N28" s="14">
        <v>2.8540100000000001E-3</v>
      </c>
      <c r="O28" s="14" t="s">
        <v>48</v>
      </c>
      <c r="P28" s="14" t="s">
        <v>43</v>
      </c>
      <c r="Q28" s="14" t="s">
        <v>47</v>
      </c>
      <c r="R28" s="14">
        <v>2.22512</v>
      </c>
      <c r="S28" s="14">
        <v>2.2754800000000002E-4</v>
      </c>
      <c r="T28" s="14" t="s">
        <v>48</v>
      </c>
      <c r="U28" s="14">
        <v>0.82551199999999991</v>
      </c>
      <c r="V28" s="14">
        <v>0.86406799999999995</v>
      </c>
      <c r="W28" s="14">
        <v>1.4781</v>
      </c>
      <c r="X28" s="14">
        <v>1.1716200000000001</v>
      </c>
      <c r="Y28" s="14">
        <v>1.41523</v>
      </c>
      <c r="Z28" s="14">
        <v>1.2145000000000001</v>
      </c>
      <c r="AA28" s="14">
        <v>1.67388</v>
      </c>
      <c r="AB28" s="14">
        <v>3.0653600000000001</v>
      </c>
      <c r="AC28" s="14">
        <v>2.7189399999999999</v>
      </c>
      <c r="AD28" s="14">
        <v>5.1150599999999997</v>
      </c>
      <c r="AE28" s="14">
        <v>4.7214799999999997</v>
      </c>
      <c r="AF28" s="14">
        <v>4.6250299999999998</v>
      </c>
      <c r="AG28" s="14">
        <f t="shared" si="0"/>
        <v>1.0558933333333334</v>
      </c>
      <c r="AH28" s="14">
        <f t="shared" si="1"/>
        <v>1.2671166666666667</v>
      </c>
      <c r="AI28" s="14">
        <f t="shared" si="2"/>
        <v>2.4860600000000002</v>
      </c>
      <c r="AJ28" s="14">
        <f t="shared" si="3"/>
        <v>4.820523333333333</v>
      </c>
      <c r="AK28" s="14">
        <f t="shared" si="4"/>
        <v>1.6413899999999997</v>
      </c>
      <c r="AL28" s="14">
        <f t="shared" si="5"/>
        <v>3.7646299999999995</v>
      </c>
      <c r="AM28" s="14">
        <f t="shared" si="6"/>
        <v>2.2935621637758241</v>
      </c>
      <c r="AN28" s="14">
        <f t="shared" si="7"/>
        <v>1</v>
      </c>
      <c r="AO28" s="14">
        <f t="shared" si="8"/>
        <v>1</v>
      </c>
      <c r="AP28" s="14">
        <f t="shared" si="9"/>
        <v>2.2935621637758241</v>
      </c>
      <c r="AQ28" s="14">
        <f t="shared" si="10"/>
        <v>0.56399699306439155</v>
      </c>
      <c r="AR28" s="14">
        <f t="shared" si="11"/>
        <v>1</v>
      </c>
      <c r="AS28" s="14">
        <f t="shared" si="12"/>
        <v>0</v>
      </c>
      <c r="AT28" s="14">
        <f t="shared" si="13"/>
        <v>0</v>
      </c>
      <c r="AU28" s="14" t="s">
        <v>49</v>
      </c>
    </row>
    <row r="29" spans="1:47">
      <c r="A29" s="14" t="s">
        <v>122</v>
      </c>
      <c r="B29" s="14" t="s">
        <v>123</v>
      </c>
      <c r="C29" s="14" t="s">
        <v>124</v>
      </c>
      <c r="D29" s="14" t="s">
        <v>41</v>
      </c>
      <c r="E29" s="14" t="s">
        <v>42</v>
      </c>
      <c r="F29" s="14" t="s">
        <v>43</v>
      </c>
      <c r="G29" s="14" t="s">
        <v>44</v>
      </c>
      <c r="H29" s="14">
        <v>1.1195199999999999E-2</v>
      </c>
      <c r="I29" s="14">
        <v>0.99874000000000007</v>
      </c>
      <c r="J29" s="14" t="s">
        <v>45</v>
      </c>
      <c r="K29" s="14" t="s">
        <v>43</v>
      </c>
      <c r="L29" s="14" t="s">
        <v>46</v>
      </c>
      <c r="M29" s="14">
        <v>0.18725599999999998</v>
      </c>
      <c r="N29" s="14">
        <v>0.53203299999999998</v>
      </c>
      <c r="O29" s="14" t="s">
        <v>45</v>
      </c>
      <c r="P29" s="14" t="s">
        <v>43</v>
      </c>
      <c r="Q29" s="14" t="s">
        <v>47</v>
      </c>
      <c r="R29" s="14">
        <v>0.54565399999999997</v>
      </c>
      <c r="S29" s="14">
        <v>2.6424799999999998E-2</v>
      </c>
      <c r="T29" s="14" t="s">
        <v>48</v>
      </c>
      <c r="U29" s="14">
        <v>5.7834000000000003</v>
      </c>
      <c r="V29" s="14">
        <v>4.5831099999999996</v>
      </c>
      <c r="W29" s="14">
        <v>6.5854100000000004</v>
      </c>
      <c r="X29" s="14">
        <v>4.6425200000000002</v>
      </c>
      <c r="Y29" s="14">
        <v>4.6508500000000002</v>
      </c>
      <c r="Z29" s="14">
        <v>8.6861899999999999</v>
      </c>
      <c r="AA29" s="14">
        <v>6.99566</v>
      </c>
      <c r="AB29" s="14">
        <v>6.3780799999999997</v>
      </c>
      <c r="AC29" s="14">
        <v>5.31271</v>
      </c>
      <c r="AD29" s="14">
        <v>7.2199499999999999</v>
      </c>
      <c r="AE29" s="14">
        <v>8.28064</v>
      </c>
      <c r="AF29" s="14">
        <v>7.7777599999999998</v>
      </c>
      <c r="AG29" s="14">
        <f t="shared" si="0"/>
        <v>5.6506400000000001</v>
      </c>
      <c r="AH29" s="14">
        <f t="shared" si="1"/>
        <v>5.9931866666666664</v>
      </c>
      <c r="AI29" s="14">
        <f t="shared" si="2"/>
        <v>6.2288166666666669</v>
      </c>
      <c r="AJ29" s="14">
        <f t="shared" si="3"/>
        <v>7.7594500000000002</v>
      </c>
      <c r="AK29" s="14">
        <f t="shared" si="4"/>
        <v>0.92072333333333312</v>
      </c>
      <c r="AL29" s="14">
        <f t="shared" si="5"/>
        <v>2.1088100000000001</v>
      </c>
      <c r="AM29" s="14">
        <f t="shared" si="6"/>
        <v>2.2903840096735544</v>
      </c>
      <c r="AN29" s="14">
        <f t="shared" si="7"/>
        <v>1</v>
      </c>
      <c r="AO29" s="14">
        <f t="shared" si="8"/>
        <v>1</v>
      </c>
      <c r="AP29" s="14">
        <f t="shared" si="9"/>
        <v>2.2903840096735544</v>
      </c>
      <c r="AQ29" s="14">
        <f t="shared" si="10"/>
        <v>0.56339199200813106</v>
      </c>
      <c r="AR29" s="14">
        <f t="shared" si="11"/>
        <v>1</v>
      </c>
      <c r="AS29" s="14">
        <f t="shared" si="12"/>
        <v>0</v>
      </c>
      <c r="AT29" s="14">
        <f t="shared" si="13"/>
        <v>0</v>
      </c>
      <c r="AU29" s="14" t="s">
        <v>49</v>
      </c>
    </row>
    <row r="30" spans="1:47">
      <c r="A30" s="14" t="s">
        <v>125</v>
      </c>
      <c r="B30" s="14" t="s">
        <v>126</v>
      </c>
      <c r="C30" s="14" t="s">
        <v>127</v>
      </c>
      <c r="D30" s="14" t="s">
        <v>41</v>
      </c>
      <c r="E30" s="14" t="s">
        <v>42</v>
      </c>
      <c r="F30" s="14" t="s">
        <v>43</v>
      </c>
      <c r="G30" s="14" t="s">
        <v>44</v>
      </c>
      <c r="H30" s="14">
        <v>0.13255500000000001</v>
      </c>
      <c r="I30" s="14">
        <v>0.99874000000000007</v>
      </c>
      <c r="J30" s="14" t="s">
        <v>45</v>
      </c>
      <c r="K30" s="14" t="s">
        <v>43</v>
      </c>
      <c r="L30" s="14" t="s">
        <v>46</v>
      </c>
      <c r="M30" s="14">
        <v>0.25149199999999999</v>
      </c>
      <c r="N30" s="14">
        <v>0.42888000000000004</v>
      </c>
      <c r="O30" s="14" t="s">
        <v>45</v>
      </c>
      <c r="P30" s="14" t="s">
        <v>43</v>
      </c>
      <c r="Q30" s="14" t="s">
        <v>47</v>
      </c>
      <c r="R30" s="14">
        <v>0.77008399999999999</v>
      </c>
      <c r="S30" s="14">
        <v>2.60097E-2</v>
      </c>
      <c r="T30" s="14" t="s">
        <v>48</v>
      </c>
      <c r="U30" s="14">
        <v>8.5465300000000006</v>
      </c>
      <c r="V30" s="14">
        <v>12.676600000000001</v>
      </c>
      <c r="W30" s="14">
        <v>11.8782</v>
      </c>
      <c r="X30" s="14">
        <v>15.0745</v>
      </c>
      <c r="Y30" s="14">
        <v>10.931800000000001</v>
      </c>
      <c r="Z30" s="14">
        <v>13.280900000000001</v>
      </c>
      <c r="AA30" s="14">
        <v>13.272399999999999</v>
      </c>
      <c r="AB30" s="14">
        <v>11.2334</v>
      </c>
      <c r="AC30" s="14">
        <v>11.6088</v>
      </c>
      <c r="AD30" s="14">
        <v>21.3431</v>
      </c>
      <c r="AE30" s="14">
        <v>16.4682</v>
      </c>
      <c r="AF30" s="14">
        <v>16.343499999999999</v>
      </c>
      <c r="AG30" s="14">
        <f t="shared" si="0"/>
        <v>11.033776666666668</v>
      </c>
      <c r="AH30" s="14">
        <f t="shared" si="1"/>
        <v>13.095733333333335</v>
      </c>
      <c r="AI30" s="14">
        <f t="shared" si="2"/>
        <v>12.038200000000002</v>
      </c>
      <c r="AJ30" s="14">
        <f t="shared" si="3"/>
        <v>18.051600000000001</v>
      </c>
      <c r="AK30" s="14">
        <f t="shared" si="4"/>
        <v>3.0663800000000023</v>
      </c>
      <c r="AL30" s="14">
        <f t="shared" si="5"/>
        <v>7.0178233333333324</v>
      </c>
      <c r="AM30" s="14">
        <f t="shared" si="6"/>
        <v>2.2886345897551275</v>
      </c>
      <c r="AN30" s="14">
        <f t="shared" si="7"/>
        <v>1</v>
      </c>
      <c r="AO30" s="14">
        <f t="shared" si="8"/>
        <v>1</v>
      </c>
      <c r="AP30" s="14">
        <f t="shared" si="9"/>
        <v>2.2886345897551275</v>
      </c>
      <c r="AQ30" s="14">
        <f t="shared" si="10"/>
        <v>0.56305825120514541</v>
      </c>
      <c r="AR30" s="14">
        <f t="shared" si="11"/>
        <v>1</v>
      </c>
      <c r="AS30" s="14">
        <f t="shared" si="12"/>
        <v>0</v>
      </c>
      <c r="AT30" s="14">
        <f t="shared" si="13"/>
        <v>0</v>
      </c>
      <c r="AU30" s="14" t="s">
        <v>49</v>
      </c>
    </row>
    <row r="31" spans="1:47">
      <c r="A31" s="14" t="s">
        <v>128</v>
      </c>
      <c r="B31" s="14" t="s">
        <v>129</v>
      </c>
      <c r="C31" s="14" t="s">
        <v>130</v>
      </c>
      <c r="D31" s="14" t="s">
        <v>41</v>
      </c>
      <c r="E31" s="14" t="s">
        <v>42</v>
      </c>
      <c r="F31" s="14" t="s">
        <v>43</v>
      </c>
      <c r="G31" s="14" t="s">
        <v>44</v>
      </c>
      <c r="H31" s="14">
        <v>0.43439299999999997</v>
      </c>
      <c r="I31" s="14">
        <v>0.99874000000000007</v>
      </c>
      <c r="J31" s="14" t="s">
        <v>45</v>
      </c>
      <c r="K31" s="14" t="s">
        <v>43</v>
      </c>
      <c r="L31" s="14" t="s">
        <v>46</v>
      </c>
      <c r="M31" s="14">
        <v>2.0637099999999999</v>
      </c>
      <c r="N31" s="14">
        <v>2.8540100000000001E-3</v>
      </c>
      <c r="O31" s="14" t="s">
        <v>48</v>
      </c>
      <c r="P31" s="14" t="s">
        <v>43</v>
      </c>
      <c r="Q31" s="14" t="s">
        <v>47</v>
      </c>
      <c r="R31" s="14">
        <v>3.0695199999999998</v>
      </c>
      <c r="S31" s="14">
        <v>2.2754800000000002E-4</v>
      </c>
      <c r="T31" s="14" t="s">
        <v>48</v>
      </c>
      <c r="U31" s="14">
        <v>23.723600000000001</v>
      </c>
      <c r="V31" s="14">
        <v>31.130800000000001</v>
      </c>
      <c r="W31" s="14">
        <v>28.7316</v>
      </c>
      <c r="X31" s="14">
        <v>55.493000000000002</v>
      </c>
      <c r="Y31" s="14">
        <v>56.971499999999999</v>
      </c>
      <c r="Z31" s="14">
        <v>65.956500000000005</v>
      </c>
      <c r="AA31" s="14">
        <v>170.09299999999999</v>
      </c>
      <c r="AB31" s="14">
        <v>190.447</v>
      </c>
      <c r="AC31" s="14">
        <v>197.53899999999999</v>
      </c>
      <c r="AD31" s="14">
        <v>488.13799999999998</v>
      </c>
      <c r="AE31" s="14">
        <v>444.93799999999999</v>
      </c>
      <c r="AF31" s="14">
        <v>424.61200000000002</v>
      </c>
      <c r="AG31" s="14">
        <f t="shared" si="0"/>
        <v>27.861999999999998</v>
      </c>
      <c r="AH31" s="14">
        <f t="shared" si="1"/>
        <v>59.473666666666666</v>
      </c>
      <c r="AI31" s="14">
        <f t="shared" si="2"/>
        <v>186.02633333333333</v>
      </c>
      <c r="AJ31" s="14">
        <f t="shared" si="3"/>
        <v>452.5626666666667</v>
      </c>
      <c r="AK31" s="14">
        <f t="shared" si="4"/>
        <v>189.77600000000001</v>
      </c>
      <c r="AL31" s="14">
        <f t="shared" si="5"/>
        <v>424.70066666666668</v>
      </c>
      <c r="AM31" s="14">
        <f t="shared" si="6"/>
        <v>2.2379050389230812</v>
      </c>
      <c r="AN31" s="14">
        <f t="shared" si="7"/>
        <v>1</v>
      </c>
      <c r="AO31" s="14">
        <f t="shared" si="8"/>
        <v>1</v>
      </c>
      <c r="AP31" s="14">
        <f t="shared" si="9"/>
        <v>2.2379050389230812</v>
      </c>
      <c r="AQ31" s="14">
        <f t="shared" si="10"/>
        <v>0.55315351518167299</v>
      </c>
      <c r="AR31" s="14">
        <f t="shared" si="11"/>
        <v>1</v>
      </c>
      <c r="AS31" s="14">
        <f t="shared" si="12"/>
        <v>0</v>
      </c>
      <c r="AT31" s="14">
        <f t="shared" si="13"/>
        <v>0</v>
      </c>
      <c r="AU31" s="14" t="s">
        <v>49</v>
      </c>
    </row>
    <row r="32" spans="1:47">
      <c r="A32" s="14" t="s">
        <v>131</v>
      </c>
      <c r="B32" s="14" t="s">
        <v>132</v>
      </c>
      <c r="C32" s="14" t="s">
        <v>133</v>
      </c>
      <c r="D32" s="14" t="s">
        <v>41</v>
      </c>
      <c r="E32" s="14" t="s">
        <v>42</v>
      </c>
      <c r="F32" s="14" t="s">
        <v>43</v>
      </c>
      <c r="G32" s="14" t="s">
        <v>44</v>
      </c>
      <c r="H32" s="14">
        <v>-1.7762999999999999E-4</v>
      </c>
      <c r="I32" s="14">
        <v>0.99950699999999992</v>
      </c>
      <c r="J32" s="14" t="s">
        <v>45</v>
      </c>
      <c r="K32" s="14" t="s">
        <v>43</v>
      </c>
      <c r="L32" s="14" t="s">
        <v>46</v>
      </c>
      <c r="M32" s="14">
        <v>0.19855299999999998</v>
      </c>
      <c r="N32" s="14">
        <v>0.14489199999999999</v>
      </c>
      <c r="O32" s="14" t="s">
        <v>45</v>
      </c>
      <c r="P32" s="14" t="s">
        <v>43</v>
      </c>
      <c r="Q32" s="14" t="s">
        <v>47</v>
      </c>
      <c r="R32" s="14">
        <v>0.34098299999999998</v>
      </c>
      <c r="S32" s="14">
        <v>1.6912699999999999E-2</v>
      </c>
      <c r="T32" s="14" t="s">
        <v>48</v>
      </c>
      <c r="U32" s="14">
        <v>43.179900000000004</v>
      </c>
      <c r="V32" s="14">
        <v>55.507399999999997</v>
      </c>
      <c r="W32" s="14">
        <v>47.9071</v>
      </c>
      <c r="X32" s="14">
        <v>47.294600000000003</v>
      </c>
      <c r="Y32" s="14">
        <v>47.978299999999997</v>
      </c>
      <c r="Z32" s="14">
        <v>59.151499999999999</v>
      </c>
      <c r="AA32" s="14">
        <v>48.781999999999996</v>
      </c>
      <c r="AB32" s="14">
        <v>51.618200000000002</v>
      </c>
      <c r="AC32" s="14">
        <v>52.688200000000002</v>
      </c>
      <c r="AD32" s="14">
        <v>65.751400000000004</v>
      </c>
      <c r="AE32" s="14">
        <v>55.588900000000002</v>
      </c>
      <c r="AF32" s="14">
        <v>56.752000000000002</v>
      </c>
      <c r="AG32" s="14">
        <f t="shared" si="0"/>
        <v>48.864800000000002</v>
      </c>
      <c r="AH32" s="14">
        <f t="shared" si="1"/>
        <v>51.474799999999995</v>
      </c>
      <c r="AI32" s="14">
        <f t="shared" si="2"/>
        <v>51.029466666666671</v>
      </c>
      <c r="AJ32" s="14">
        <f t="shared" si="3"/>
        <v>59.364100000000008</v>
      </c>
      <c r="AK32" s="14">
        <f t="shared" si="4"/>
        <v>4.7746666666666613</v>
      </c>
      <c r="AL32" s="14">
        <f t="shared" si="5"/>
        <v>10.499300000000005</v>
      </c>
      <c r="AM32" s="14">
        <f t="shared" si="6"/>
        <v>2.1989597877687834</v>
      </c>
      <c r="AN32" s="14">
        <f t="shared" si="7"/>
        <v>1</v>
      </c>
      <c r="AO32" s="14">
        <f t="shared" si="8"/>
        <v>1</v>
      </c>
      <c r="AP32" s="14">
        <f t="shared" si="9"/>
        <v>2.1989597877687834</v>
      </c>
      <c r="AQ32" s="14">
        <f t="shared" si="10"/>
        <v>0.54523952390476904</v>
      </c>
      <c r="AR32" s="14">
        <f t="shared" si="11"/>
        <v>1</v>
      </c>
      <c r="AS32" s="14">
        <f t="shared" si="12"/>
        <v>0</v>
      </c>
      <c r="AT32" s="14">
        <f t="shared" si="13"/>
        <v>0</v>
      </c>
      <c r="AU32" s="14" t="s">
        <v>49</v>
      </c>
    </row>
    <row r="33" spans="1:47">
      <c r="A33" s="14" t="s">
        <v>134</v>
      </c>
      <c r="B33" s="14" t="s">
        <v>135</v>
      </c>
      <c r="C33" s="14" t="s">
        <v>136</v>
      </c>
      <c r="D33" s="14" t="s">
        <v>41</v>
      </c>
      <c r="E33" s="14" t="s">
        <v>42</v>
      </c>
      <c r="F33" s="14" t="s">
        <v>43</v>
      </c>
      <c r="G33" s="14" t="s">
        <v>44</v>
      </c>
      <c r="H33" s="14">
        <v>3.8432500000000001E-2</v>
      </c>
      <c r="I33" s="14">
        <v>0.99874000000000007</v>
      </c>
      <c r="J33" s="14" t="s">
        <v>45</v>
      </c>
      <c r="K33" s="14" t="s">
        <v>43</v>
      </c>
      <c r="L33" s="14" t="s">
        <v>46</v>
      </c>
      <c r="M33" s="14">
        <v>0.59920299999999993</v>
      </c>
      <c r="N33" s="14">
        <v>1.5298599999999999E-2</v>
      </c>
      <c r="O33" s="14" t="s">
        <v>48</v>
      </c>
      <c r="P33" s="14" t="s">
        <v>43</v>
      </c>
      <c r="Q33" s="14" t="s">
        <v>47</v>
      </c>
      <c r="R33" s="14">
        <v>0.95993000000000006</v>
      </c>
      <c r="S33" s="14">
        <v>2.2754800000000002E-4</v>
      </c>
      <c r="T33" s="14" t="s">
        <v>48</v>
      </c>
      <c r="U33" s="14">
        <v>3.24194</v>
      </c>
      <c r="V33" s="14">
        <v>4.8959700000000002</v>
      </c>
      <c r="W33" s="14">
        <v>4.0056399999999996</v>
      </c>
      <c r="X33" s="14">
        <v>4.5210400000000002</v>
      </c>
      <c r="Y33" s="14">
        <v>3.9064900000000002</v>
      </c>
      <c r="Z33" s="14">
        <v>4.5648800000000005</v>
      </c>
      <c r="AA33" s="14">
        <v>4.9942000000000002</v>
      </c>
      <c r="AB33" s="14">
        <v>5.8799700000000001</v>
      </c>
      <c r="AC33" s="14">
        <v>5.3085599999999999</v>
      </c>
      <c r="AD33" s="14">
        <v>7.7650699999999997</v>
      </c>
      <c r="AE33" s="14">
        <v>6.17936</v>
      </c>
      <c r="AF33" s="14">
        <v>8.8950300000000002</v>
      </c>
      <c r="AG33" s="14">
        <f t="shared" si="0"/>
        <v>4.0478499999999995</v>
      </c>
      <c r="AH33" s="14">
        <f t="shared" si="1"/>
        <v>4.3308033333333338</v>
      </c>
      <c r="AI33" s="14">
        <f t="shared" si="2"/>
        <v>5.3942433333333328</v>
      </c>
      <c r="AJ33" s="14">
        <f t="shared" si="3"/>
        <v>7.6131533333333339</v>
      </c>
      <c r="AK33" s="14">
        <f t="shared" si="4"/>
        <v>1.6293466666666685</v>
      </c>
      <c r="AL33" s="14">
        <f t="shared" si="5"/>
        <v>3.5653033333333344</v>
      </c>
      <c r="AM33" s="14">
        <f t="shared" si="6"/>
        <v>2.188179720296886</v>
      </c>
      <c r="AN33" s="14">
        <f t="shared" si="7"/>
        <v>1</v>
      </c>
      <c r="AO33" s="14">
        <f t="shared" si="8"/>
        <v>1</v>
      </c>
      <c r="AP33" s="14">
        <f t="shared" si="9"/>
        <v>2.188179720296886</v>
      </c>
      <c r="AQ33" s="14">
        <f t="shared" si="10"/>
        <v>0.54299914640268998</v>
      </c>
      <c r="AR33" s="14">
        <f t="shared" si="11"/>
        <v>1</v>
      </c>
      <c r="AS33" s="14">
        <f t="shared" si="12"/>
        <v>0</v>
      </c>
      <c r="AT33" s="14">
        <f t="shared" si="13"/>
        <v>0</v>
      </c>
      <c r="AU33" s="14" t="s">
        <v>49</v>
      </c>
    </row>
    <row r="34" spans="1:47">
      <c r="A34" s="14" t="s">
        <v>137</v>
      </c>
      <c r="B34" s="14" t="s">
        <v>138</v>
      </c>
      <c r="C34" s="14" t="s">
        <v>139</v>
      </c>
      <c r="D34" s="14" t="s">
        <v>41</v>
      </c>
      <c r="E34" s="14" t="s">
        <v>42</v>
      </c>
      <c r="F34" s="14" t="s">
        <v>43</v>
      </c>
      <c r="G34" s="14" t="s">
        <v>44</v>
      </c>
      <c r="H34" s="14">
        <v>0.106739</v>
      </c>
      <c r="I34" s="14">
        <v>0.99874000000000007</v>
      </c>
      <c r="J34" s="14" t="s">
        <v>45</v>
      </c>
      <c r="K34" s="14" t="s">
        <v>43</v>
      </c>
      <c r="L34" s="14" t="s">
        <v>46</v>
      </c>
      <c r="M34" s="14">
        <v>0.205429</v>
      </c>
      <c r="N34" s="14">
        <v>0.263936</v>
      </c>
      <c r="O34" s="14" t="s">
        <v>45</v>
      </c>
      <c r="P34" s="14" t="s">
        <v>43</v>
      </c>
      <c r="Q34" s="14" t="s">
        <v>47</v>
      </c>
      <c r="R34" s="14">
        <v>0.470974</v>
      </c>
      <c r="S34" s="14">
        <v>1.17641E-2</v>
      </c>
      <c r="T34" s="14" t="s">
        <v>48</v>
      </c>
      <c r="U34" s="14">
        <v>8.3277900000000002</v>
      </c>
      <c r="V34" s="14">
        <v>9.7190899999999996</v>
      </c>
      <c r="W34" s="14">
        <v>8.5814699999999995</v>
      </c>
      <c r="X34" s="14">
        <v>9.4373299999999993</v>
      </c>
      <c r="Y34" s="14">
        <v>9.5655900000000003</v>
      </c>
      <c r="Z34" s="14">
        <v>11.5886</v>
      </c>
      <c r="AA34" s="14">
        <v>8.3243000000000009</v>
      </c>
      <c r="AB34" s="14">
        <v>8.9851299999999998</v>
      </c>
      <c r="AC34" s="14">
        <v>9.9607700000000001</v>
      </c>
      <c r="AD34" s="14">
        <v>12.9511</v>
      </c>
      <c r="AE34" s="14">
        <v>10.5404</v>
      </c>
      <c r="AF34" s="14">
        <v>13.100099999999999</v>
      </c>
      <c r="AG34" s="14">
        <f t="shared" si="0"/>
        <v>8.8761166666666664</v>
      </c>
      <c r="AH34" s="14">
        <f t="shared" si="1"/>
        <v>10.197173333333334</v>
      </c>
      <c r="AI34" s="14">
        <f t="shared" si="2"/>
        <v>9.090066666666667</v>
      </c>
      <c r="AJ34" s="14">
        <f t="shared" si="3"/>
        <v>12.1972</v>
      </c>
      <c r="AK34" s="14">
        <f t="shared" si="4"/>
        <v>1.5350066666666677</v>
      </c>
      <c r="AL34" s="14">
        <f t="shared" si="5"/>
        <v>3.3210833333333341</v>
      </c>
      <c r="AM34" s="14">
        <f t="shared" si="6"/>
        <v>2.1635628075448086</v>
      </c>
      <c r="AN34" s="14">
        <f t="shared" si="7"/>
        <v>1</v>
      </c>
      <c r="AO34" s="14">
        <f t="shared" si="8"/>
        <v>1</v>
      </c>
      <c r="AP34" s="14">
        <f t="shared" si="9"/>
        <v>2.1635628075448086</v>
      </c>
      <c r="AQ34" s="14">
        <f t="shared" si="10"/>
        <v>0.53779941284219479</v>
      </c>
      <c r="AR34" s="14">
        <f t="shared" si="11"/>
        <v>1</v>
      </c>
      <c r="AS34" s="14">
        <f t="shared" si="12"/>
        <v>0</v>
      </c>
      <c r="AT34" s="14">
        <f t="shared" si="13"/>
        <v>0</v>
      </c>
      <c r="AU34" s="14" t="s">
        <v>49</v>
      </c>
    </row>
    <row r="35" spans="1:47">
      <c r="A35" s="14" t="s">
        <v>140</v>
      </c>
      <c r="B35" s="14" t="s">
        <v>141</v>
      </c>
      <c r="C35" s="14" t="s">
        <v>142</v>
      </c>
      <c r="D35" s="14" t="s">
        <v>41</v>
      </c>
      <c r="E35" s="14" t="s">
        <v>42</v>
      </c>
      <c r="F35" s="14" t="s">
        <v>43</v>
      </c>
      <c r="G35" s="14" t="s">
        <v>44</v>
      </c>
      <c r="H35" s="14">
        <v>-6.6413299999999995E-2</v>
      </c>
      <c r="I35" s="14">
        <v>0.99874000000000007</v>
      </c>
      <c r="J35" s="14" t="s">
        <v>45</v>
      </c>
      <c r="K35" s="14" t="s">
        <v>43</v>
      </c>
      <c r="L35" s="14" t="s">
        <v>46</v>
      </c>
      <c r="M35" s="14">
        <v>0.26321</v>
      </c>
      <c r="N35" s="14">
        <v>0.21628799999999998</v>
      </c>
      <c r="O35" s="14" t="s">
        <v>45</v>
      </c>
      <c r="P35" s="14" t="s">
        <v>43</v>
      </c>
      <c r="Q35" s="14" t="s">
        <v>47</v>
      </c>
      <c r="R35" s="14">
        <v>0.42826799999999998</v>
      </c>
      <c r="S35" s="14">
        <v>4.3715299999999999E-2</v>
      </c>
      <c r="T35" s="14" t="s">
        <v>48</v>
      </c>
      <c r="U35" s="14">
        <v>40.803800000000003</v>
      </c>
      <c r="V35" s="14">
        <v>54.867600000000003</v>
      </c>
      <c r="W35" s="14">
        <v>36.606099999999998</v>
      </c>
      <c r="X35" s="14">
        <v>45.420499999999997</v>
      </c>
      <c r="Y35" s="14">
        <v>47.919800000000002</v>
      </c>
      <c r="Z35" s="14">
        <v>47.078600000000002</v>
      </c>
      <c r="AA35" s="14">
        <v>45.762</v>
      </c>
      <c r="AB35" s="14">
        <v>48.052999999999997</v>
      </c>
      <c r="AC35" s="14">
        <v>53.194800000000001</v>
      </c>
      <c r="AD35" s="14">
        <v>67.870699999999999</v>
      </c>
      <c r="AE35" s="14">
        <v>55.866</v>
      </c>
      <c r="AF35" s="14">
        <v>56.852400000000003</v>
      </c>
      <c r="AG35" s="14">
        <f t="shared" si="0"/>
        <v>44.092500000000001</v>
      </c>
      <c r="AH35" s="14">
        <f t="shared" si="1"/>
        <v>46.8063</v>
      </c>
      <c r="AI35" s="14">
        <f t="shared" si="2"/>
        <v>49.003266666666661</v>
      </c>
      <c r="AJ35" s="14">
        <f t="shared" si="3"/>
        <v>60.19636666666667</v>
      </c>
      <c r="AK35" s="14">
        <f t="shared" si="4"/>
        <v>7.6245666666666523</v>
      </c>
      <c r="AL35" s="14">
        <f t="shared" si="5"/>
        <v>16.103866666666669</v>
      </c>
      <c r="AM35" s="14">
        <f t="shared" si="6"/>
        <v>2.1121025457184492</v>
      </c>
      <c r="AN35" s="14">
        <f t="shared" si="7"/>
        <v>1</v>
      </c>
      <c r="AO35" s="14">
        <f t="shared" si="8"/>
        <v>1</v>
      </c>
      <c r="AP35" s="14">
        <f t="shared" si="9"/>
        <v>2.1121025457184492</v>
      </c>
      <c r="AQ35" s="14">
        <f t="shared" si="10"/>
        <v>0.52653813990842879</v>
      </c>
      <c r="AR35" s="14">
        <f t="shared" si="11"/>
        <v>1</v>
      </c>
      <c r="AS35" s="14">
        <f t="shared" si="12"/>
        <v>0</v>
      </c>
      <c r="AT35" s="14">
        <f t="shared" si="13"/>
        <v>0</v>
      </c>
      <c r="AU35" s="14" t="s">
        <v>49</v>
      </c>
    </row>
    <row r="36" spans="1:47">
      <c r="A36" s="14" t="s">
        <v>143</v>
      </c>
      <c r="B36" s="14" t="s">
        <v>144</v>
      </c>
      <c r="C36" s="14" t="s">
        <v>145</v>
      </c>
      <c r="D36" s="14" t="s">
        <v>41</v>
      </c>
      <c r="E36" s="14" t="s">
        <v>42</v>
      </c>
      <c r="F36" s="14" t="s">
        <v>43</v>
      </c>
      <c r="G36" s="14" t="s">
        <v>44</v>
      </c>
      <c r="H36" s="14">
        <v>7.8574500000000002E-3</v>
      </c>
      <c r="I36" s="14">
        <v>0.99874000000000007</v>
      </c>
      <c r="J36" s="14" t="s">
        <v>45</v>
      </c>
      <c r="K36" s="14" t="s">
        <v>43</v>
      </c>
      <c r="L36" s="14" t="s">
        <v>46</v>
      </c>
      <c r="M36" s="14">
        <v>0.47684899999999997</v>
      </c>
      <c r="N36" s="14">
        <v>3.9791799999999995E-2</v>
      </c>
      <c r="O36" s="14" t="s">
        <v>48</v>
      </c>
      <c r="P36" s="14" t="s">
        <v>43</v>
      </c>
      <c r="Q36" s="14" t="s">
        <v>47</v>
      </c>
      <c r="R36" s="14">
        <v>0.58756699999999995</v>
      </c>
      <c r="S36" s="14">
        <v>2.22971E-2</v>
      </c>
      <c r="T36" s="14" t="s">
        <v>48</v>
      </c>
      <c r="U36" s="14">
        <v>22.4298</v>
      </c>
      <c r="V36" s="14">
        <v>27.333500000000001</v>
      </c>
      <c r="W36" s="14">
        <v>21.008500000000002</v>
      </c>
      <c r="X36" s="14">
        <v>24.9392</v>
      </c>
      <c r="Y36" s="14">
        <v>24.283999999999999</v>
      </c>
      <c r="Z36" s="14">
        <v>23.175599999999999</v>
      </c>
      <c r="AA36" s="14">
        <v>26.520199999999999</v>
      </c>
      <c r="AB36" s="14">
        <v>31.1038</v>
      </c>
      <c r="AC36" s="14">
        <v>27.668600000000001</v>
      </c>
      <c r="AD36" s="14">
        <v>38.324599999999997</v>
      </c>
      <c r="AE36" s="14">
        <v>34.566400000000002</v>
      </c>
      <c r="AF36" s="14">
        <v>31.448699999999999</v>
      </c>
      <c r="AG36" s="14">
        <f t="shared" si="0"/>
        <v>23.590599999999998</v>
      </c>
      <c r="AH36" s="14">
        <f t="shared" si="1"/>
        <v>24.13293333333333</v>
      </c>
      <c r="AI36" s="14">
        <f t="shared" si="2"/>
        <v>28.430866666666663</v>
      </c>
      <c r="AJ36" s="14">
        <f t="shared" si="3"/>
        <v>34.779899999999998</v>
      </c>
      <c r="AK36" s="14">
        <f t="shared" si="4"/>
        <v>5.3825999999999965</v>
      </c>
      <c r="AL36" s="14">
        <f t="shared" si="5"/>
        <v>11.189299999999999</v>
      </c>
      <c r="AM36" s="14">
        <f t="shared" si="6"/>
        <v>2.0787909188867846</v>
      </c>
      <c r="AN36" s="14">
        <f t="shared" si="7"/>
        <v>1</v>
      </c>
      <c r="AO36" s="14">
        <f t="shared" si="8"/>
        <v>1</v>
      </c>
      <c r="AP36" s="14">
        <f t="shared" si="9"/>
        <v>2.0787909188867846</v>
      </c>
      <c r="AQ36" s="14">
        <f t="shared" si="10"/>
        <v>0.51895114082203564</v>
      </c>
      <c r="AR36" s="14">
        <f t="shared" si="11"/>
        <v>1</v>
      </c>
      <c r="AS36" s="14">
        <f t="shared" si="12"/>
        <v>0</v>
      </c>
      <c r="AT36" s="14">
        <f t="shared" si="13"/>
        <v>0</v>
      </c>
      <c r="AU36" s="14" t="s">
        <v>49</v>
      </c>
    </row>
    <row r="37" spans="1:47">
      <c r="A37" s="14" t="s">
        <v>146</v>
      </c>
      <c r="B37" s="14" t="s">
        <v>147</v>
      </c>
      <c r="C37" s="14" t="s">
        <v>148</v>
      </c>
      <c r="D37" s="14" t="s">
        <v>41</v>
      </c>
      <c r="E37" s="14" t="s">
        <v>42</v>
      </c>
      <c r="F37" s="14" t="s">
        <v>43</v>
      </c>
      <c r="G37" s="14" t="s">
        <v>44</v>
      </c>
      <c r="H37" s="14">
        <v>7.9924099999999998E-2</v>
      </c>
      <c r="I37" s="14">
        <v>0.99874000000000007</v>
      </c>
      <c r="J37" s="14" t="s">
        <v>45</v>
      </c>
      <c r="K37" s="14" t="s">
        <v>43</v>
      </c>
      <c r="L37" s="14" t="s">
        <v>46</v>
      </c>
      <c r="M37" s="14">
        <v>0.26264599999999999</v>
      </c>
      <c r="N37" s="14">
        <v>0.34123500000000001</v>
      </c>
      <c r="O37" s="14" t="s">
        <v>45</v>
      </c>
      <c r="P37" s="14" t="s">
        <v>43</v>
      </c>
      <c r="Q37" s="14" t="s">
        <v>47</v>
      </c>
      <c r="R37" s="14">
        <v>0.60042200000000001</v>
      </c>
      <c r="S37" s="14">
        <v>3.6082799999999998E-2</v>
      </c>
      <c r="T37" s="14" t="s">
        <v>48</v>
      </c>
      <c r="U37" s="14">
        <v>19.464600000000001</v>
      </c>
      <c r="V37" s="14">
        <v>21.27</v>
      </c>
      <c r="W37" s="14">
        <v>14.9146</v>
      </c>
      <c r="X37" s="14">
        <v>17.221699999999998</v>
      </c>
      <c r="Y37" s="14">
        <v>18.546900000000001</v>
      </c>
      <c r="Z37" s="14">
        <v>25.808399999999999</v>
      </c>
      <c r="AA37" s="14">
        <v>22.120999999999999</v>
      </c>
      <c r="AB37" s="14">
        <v>20.6586</v>
      </c>
      <c r="AC37" s="14">
        <v>19.174499999999998</v>
      </c>
      <c r="AD37" s="14">
        <v>29.560700000000001</v>
      </c>
      <c r="AE37" s="14">
        <v>24.871400000000001</v>
      </c>
      <c r="AF37" s="14">
        <v>26.524899999999999</v>
      </c>
      <c r="AG37" s="14">
        <f t="shared" si="0"/>
        <v>18.549733333333332</v>
      </c>
      <c r="AH37" s="14">
        <f t="shared" si="1"/>
        <v>20.525666666666666</v>
      </c>
      <c r="AI37" s="14">
        <f t="shared" si="2"/>
        <v>20.651366666666664</v>
      </c>
      <c r="AJ37" s="14">
        <f t="shared" si="3"/>
        <v>26.98566666666667</v>
      </c>
      <c r="AK37" s="14">
        <f t="shared" si="4"/>
        <v>4.0775666666666623</v>
      </c>
      <c r="AL37" s="14">
        <f t="shared" si="5"/>
        <v>8.4359333333333382</v>
      </c>
      <c r="AM37" s="14">
        <f t="shared" si="6"/>
        <v>2.068864600619654</v>
      </c>
      <c r="AN37" s="14">
        <f t="shared" si="7"/>
        <v>1</v>
      </c>
      <c r="AO37" s="14">
        <f t="shared" si="8"/>
        <v>1</v>
      </c>
      <c r="AP37" s="14">
        <f t="shared" si="9"/>
        <v>2.068864600619654</v>
      </c>
      <c r="AQ37" s="14">
        <f t="shared" si="10"/>
        <v>0.51664309027256494</v>
      </c>
      <c r="AR37" s="14">
        <f t="shared" si="11"/>
        <v>1</v>
      </c>
      <c r="AS37" s="14">
        <f t="shared" si="12"/>
        <v>0</v>
      </c>
      <c r="AT37" s="14">
        <f t="shared" si="13"/>
        <v>0</v>
      </c>
      <c r="AU37" s="14" t="s">
        <v>49</v>
      </c>
    </row>
    <row r="38" spans="1:47">
      <c r="A38" s="14" t="s">
        <v>149</v>
      </c>
      <c r="B38" s="14" t="s">
        <v>150</v>
      </c>
      <c r="C38" s="14" t="s">
        <v>151</v>
      </c>
      <c r="D38" s="14" t="s">
        <v>41</v>
      </c>
      <c r="E38" s="14" t="s">
        <v>42</v>
      </c>
      <c r="F38" s="14" t="s">
        <v>43</v>
      </c>
      <c r="G38" s="14" t="s">
        <v>44</v>
      </c>
      <c r="H38" s="14">
        <v>-6.9137099999999993E-2</v>
      </c>
      <c r="I38" s="14">
        <v>0.99874000000000007</v>
      </c>
      <c r="J38" s="14" t="s">
        <v>45</v>
      </c>
      <c r="K38" s="14" t="s">
        <v>43</v>
      </c>
      <c r="L38" s="14" t="s">
        <v>46</v>
      </c>
      <c r="M38" s="14">
        <v>0.34426099999999998</v>
      </c>
      <c r="N38" s="14">
        <v>0.24304399999999998</v>
      </c>
      <c r="O38" s="14" t="s">
        <v>45</v>
      </c>
      <c r="P38" s="14" t="s">
        <v>43</v>
      </c>
      <c r="Q38" s="14" t="s">
        <v>47</v>
      </c>
      <c r="R38" s="14">
        <v>0.66240599999999994</v>
      </c>
      <c r="S38" s="14">
        <v>7.0797400000000002E-3</v>
      </c>
      <c r="T38" s="14" t="s">
        <v>48</v>
      </c>
      <c r="U38" s="14">
        <v>37.187199999999997</v>
      </c>
      <c r="V38" s="14">
        <v>34.7134</v>
      </c>
      <c r="W38" s="14">
        <v>45.0002</v>
      </c>
      <c r="X38" s="14">
        <v>40.156399999999998</v>
      </c>
      <c r="Y38" s="14">
        <v>41.335500000000003</v>
      </c>
      <c r="Z38" s="14">
        <v>37.750300000000003</v>
      </c>
      <c r="AA38" s="14">
        <v>41.378900000000002</v>
      </c>
      <c r="AB38" s="14">
        <v>47.532499999999999</v>
      </c>
      <c r="AC38" s="14">
        <v>51.452100000000002</v>
      </c>
      <c r="AD38" s="14">
        <v>58.386000000000003</v>
      </c>
      <c r="AE38" s="14">
        <v>57.677999999999997</v>
      </c>
      <c r="AF38" s="14">
        <v>53.891599999999997</v>
      </c>
      <c r="AG38" s="14">
        <f t="shared" si="0"/>
        <v>38.966933333333337</v>
      </c>
      <c r="AH38" s="14">
        <f t="shared" si="1"/>
        <v>39.747399999999999</v>
      </c>
      <c r="AI38" s="14">
        <f t="shared" si="2"/>
        <v>46.787833333333332</v>
      </c>
      <c r="AJ38" s="14">
        <f t="shared" si="3"/>
        <v>56.65186666666667</v>
      </c>
      <c r="AK38" s="14">
        <f t="shared" si="4"/>
        <v>8.6013666666666637</v>
      </c>
      <c r="AL38" s="14">
        <f t="shared" si="5"/>
        <v>17.684933333333333</v>
      </c>
      <c r="AM38" s="14">
        <f t="shared" si="6"/>
        <v>2.0560608585457358</v>
      </c>
      <c r="AN38" s="14">
        <f t="shared" si="7"/>
        <v>1</v>
      </c>
      <c r="AO38" s="14">
        <f t="shared" si="8"/>
        <v>1</v>
      </c>
      <c r="AP38" s="14">
        <f t="shared" si="9"/>
        <v>2.0560608585457358</v>
      </c>
      <c r="AQ38" s="14">
        <f t="shared" si="10"/>
        <v>0.5136330737275423</v>
      </c>
      <c r="AR38" s="14">
        <f t="shared" si="11"/>
        <v>1</v>
      </c>
      <c r="AS38" s="14">
        <f t="shared" si="12"/>
        <v>0</v>
      </c>
      <c r="AT38" s="14">
        <f t="shared" si="13"/>
        <v>0</v>
      </c>
      <c r="AU38" s="14" t="s">
        <v>49</v>
      </c>
    </row>
    <row r="39" spans="1:47">
      <c r="A39" s="14" t="s">
        <v>152</v>
      </c>
      <c r="B39" s="14" t="s">
        <v>153</v>
      </c>
      <c r="C39" s="14" t="s">
        <v>154</v>
      </c>
      <c r="D39" s="14" t="s">
        <v>41</v>
      </c>
      <c r="E39" s="14" t="s">
        <v>42</v>
      </c>
      <c r="F39" s="14" t="s">
        <v>43</v>
      </c>
      <c r="G39" s="14" t="s">
        <v>44</v>
      </c>
      <c r="H39" s="14">
        <v>1.0589200000000001</v>
      </c>
      <c r="I39" s="14">
        <v>6.4183499999999997E-3</v>
      </c>
      <c r="J39" s="14" t="s">
        <v>48</v>
      </c>
      <c r="K39" s="14" t="s">
        <v>43</v>
      </c>
      <c r="L39" s="14" t="s">
        <v>46</v>
      </c>
      <c r="M39" s="14">
        <v>0.87590499999999993</v>
      </c>
      <c r="N39" s="14">
        <v>2.2781E-4</v>
      </c>
      <c r="O39" s="14" t="s">
        <v>48</v>
      </c>
      <c r="P39" s="14" t="s">
        <v>43</v>
      </c>
      <c r="Q39" s="14" t="s">
        <v>47</v>
      </c>
      <c r="R39" s="14">
        <v>2.27719</v>
      </c>
      <c r="S39" s="14">
        <v>2.2754800000000002E-4</v>
      </c>
      <c r="T39" s="14" t="s">
        <v>48</v>
      </c>
      <c r="U39" s="14">
        <v>6.0536899999999996</v>
      </c>
      <c r="V39" s="14">
        <v>7.9991900000000005</v>
      </c>
      <c r="W39" s="14">
        <v>7.2693700000000003</v>
      </c>
      <c r="X39" s="14">
        <v>16.200900000000001</v>
      </c>
      <c r="Y39" s="14">
        <v>14.8062</v>
      </c>
      <c r="Z39" s="14">
        <v>17.096</v>
      </c>
      <c r="AA39" s="14">
        <v>10.227</v>
      </c>
      <c r="AB39" s="14">
        <v>11.336500000000001</v>
      </c>
      <c r="AC39" s="14">
        <v>12.2463</v>
      </c>
      <c r="AD39" s="14">
        <v>33.368899999999996</v>
      </c>
      <c r="AE39" s="14">
        <v>34.798099999999998</v>
      </c>
      <c r="AF39" s="14">
        <v>33.4985</v>
      </c>
      <c r="AG39" s="14">
        <f t="shared" si="0"/>
        <v>7.1074166666666665</v>
      </c>
      <c r="AH39" s="14">
        <f t="shared" si="1"/>
        <v>16.034366666666667</v>
      </c>
      <c r="AI39" s="14">
        <f t="shared" si="2"/>
        <v>11.269933333333334</v>
      </c>
      <c r="AJ39" s="14">
        <f t="shared" si="3"/>
        <v>33.888500000000001</v>
      </c>
      <c r="AK39" s="14">
        <f t="shared" si="4"/>
        <v>13.08946666666667</v>
      </c>
      <c r="AL39" s="14">
        <f t="shared" si="5"/>
        <v>26.781083333333335</v>
      </c>
      <c r="AM39" s="14">
        <f t="shared" si="6"/>
        <v>2.0460026382536589</v>
      </c>
      <c r="AN39" s="14">
        <f t="shared" si="7"/>
        <v>1</v>
      </c>
      <c r="AO39" s="14">
        <f t="shared" si="8"/>
        <v>1</v>
      </c>
      <c r="AP39" s="14">
        <f t="shared" si="9"/>
        <v>2.0460026382536589</v>
      </c>
      <c r="AQ39" s="14">
        <f t="shared" si="10"/>
        <v>0.5112420769635283</v>
      </c>
      <c r="AR39" s="14">
        <f t="shared" si="11"/>
        <v>1</v>
      </c>
      <c r="AS39" s="14">
        <f t="shared" si="12"/>
        <v>0</v>
      </c>
      <c r="AT39" s="14">
        <f t="shared" si="13"/>
        <v>0</v>
      </c>
      <c r="AU39" s="14" t="s">
        <v>49</v>
      </c>
    </row>
    <row r="40" spans="1:47">
      <c r="A40" s="14" t="s">
        <v>155</v>
      </c>
      <c r="B40" s="14" t="s">
        <v>156</v>
      </c>
      <c r="C40" s="14" t="s">
        <v>157</v>
      </c>
      <c r="D40" s="14" t="s">
        <v>41</v>
      </c>
      <c r="E40" s="14" t="s">
        <v>42</v>
      </c>
      <c r="F40" s="14" t="s">
        <v>43</v>
      </c>
      <c r="G40" s="14" t="s">
        <v>44</v>
      </c>
      <c r="H40" s="14">
        <v>-8.0923899999999993E-2</v>
      </c>
      <c r="I40" s="14">
        <v>0.99874000000000007</v>
      </c>
      <c r="J40" s="14" t="s">
        <v>45</v>
      </c>
      <c r="K40" s="14" t="s">
        <v>43</v>
      </c>
      <c r="L40" s="14" t="s">
        <v>46</v>
      </c>
      <c r="M40" s="14">
        <v>0.66340699999999997</v>
      </c>
      <c r="N40" s="14">
        <v>6.3282799999999999E-4</v>
      </c>
      <c r="O40" s="14" t="s">
        <v>48</v>
      </c>
      <c r="P40" s="14" t="s">
        <v>43</v>
      </c>
      <c r="Q40" s="14" t="s">
        <v>47</v>
      </c>
      <c r="R40" s="14">
        <v>0.95265199999999994</v>
      </c>
      <c r="S40" s="14">
        <v>2.2754800000000002E-4</v>
      </c>
      <c r="T40" s="14" t="s">
        <v>48</v>
      </c>
      <c r="U40" s="14">
        <v>3.0507300000000002</v>
      </c>
      <c r="V40" s="14">
        <v>4.5138300000000005</v>
      </c>
      <c r="W40" s="14">
        <v>2.9722200000000001</v>
      </c>
      <c r="X40" s="14">
        <v>3.1962799999999998</v>
      </c>
      <c r="Y40" s="14">
        <v>3.28817</v>
      </c>
      <c r="Z40" s="14">
        <v>4.6588599999999998</v>
      </c>
      <c r="AA40" s="14">
        <v>3.9449700000000001</v>
      </c>
      <c r="AB40" s="14">
        <v>5.6118600000000001</v>
      </c>
      <c r="AC40" s="14">
        <v>5.1085200000000004</v>
      </c>
      <c r="AD40" s="14">
        <v>6.9568500000000002</v>
      </c>
      <c r="AE40" s="14">
        <v>5.4899000000000004</v>
      </c>
      <c r="AF40" s="14">
        <v>7.7702499999999999</v>
      </c>
      <c r="AG40" s="14">
        <f t="shared" si="0"/>
        <v>3.5122599999999999</v>
      </c>
      <c r="AH40" s="14">
        <f t="shared" si="1"/>
        <v>3.7144366666666664</v>
      </c>
      <c r="AI40" s="14">
        <f t="shared" si="2"/>
        <v>4.8884499999999997</v>
      </c>
      <c r="AJ40" s="14">
        <f t="shared" si="3"/>
        <v>6.7390000000000008</v>
      </c>
      <c r="AK40" s="14">
        <f t="shared" si="4"/>
        <v>1.5783666666666671</v>
      </c>
      <c r="AL40" s="14">
        <f t="shared" si="5"/>
        <v>3.2267400000000008</v>
      </c>
      <c r="AM40" s="14">
        <f t="shared" si="6"/>
        <v>2.0443538679225357</v>
      </c>
      <c r="AN40" s="14">
        <f t="shared" si="7"/>
        <v>1</v>
      </c>
      <c r="AO40" s="14">
        <f t="shared" si="8"/>
        <v>1</v>
      </c>
      <c r="AP40" s="14">
        <f t="shared" si="9"/>
        <v>2.0443538679225357</v>
      </c>
      <c r="AQ40" s="14">
        <f t="shared" si="10"/>
        <v>0.51084789395282337</v>
      </c>
      <c r="AR40" s="14">
        <f t="shared" si="11"/>
        <v>1</v>
      </c>
      <c r="AS40" s="14">
        <f t="shared" si="12"/>
        <v>0</v>
      </c>
      <c r="AT40" s="14">
        <f t="shared" si="13"/>
        <v>0</v>
      </c>
      <c r="AU40" s="14" t="s">
        <v>49</v>
      </c>
    </row>
    <row r="41" spans="1:47">
      <c r="A41" s="14" t="s">
        <v>158</v>
      </c>
      <c r="B41" s="14" t="s">
        <v>159</v>
      </c>
      <c r="C41" s="14" t="s">
        <v>160</v>
      </c>
      <c r="D41" s="14" t="s">
        <v>41</v>
      </c>
      <c r="E41" s="14" t="s">
        <v>42</v>
      </c>
      <c r="F41" s="14" t="s">
        <v>43</v>
      </c>
      <c r="G41" s="14" t="s">
        <v>44</v>
      </c>
      <c r="H41" s="14">
        <v>1.0817999999999999E-2</v>
      </c>
      <c r="I41" s="14">
        <v>0.99874000000000007</v>
      </c>
      <c r="J41" s="14" t="s">
        <v>45</v>
      </c>
      <c r="K41" s="14" t="s">
        <v>43</v>
      </c>
      <c r="L41" s="14" t="s">
        <v>46</v>
      </c>
      <c r="M41" s="14">
        <v>0.33788799999999997</v>
      </c>
      <c r="N41" s="14">
        <v>0.14608000000000002</v>
      </c>
      <c r="O41" s="14" t="s">
        <v>45</v>
      </c>
      <c r="P41" s="14" t="s">
        <v>43</v>
      </c>
      <c r="Q41" s="14" t="s">
        <v>47</v>
      </c>
      <c r="R41" s="14">
        <v>0.53952899999999993</v>
      </c>
      <c r="S41" s="14">
        <v>1.57009E-2</v>
      </c>
      <c r="T41" s="14" t="s">
        <v>48</v>
      </c>
      <c r="U41" s="14">
        <v>11.4717</v>
      </c>
      <c r="V41" s="14">
        <v>8.5068000000000001</v>
      </c>
      <c r="W41" s="14">
        <v>12.171900000000001</v>
      </c>
      <c r="X41" s="14">
        <v>10.283099999999999</v>
      </c>
      <c r="Y41" s="14">
        <v>8.8066899999999997</v>
      </c>
      <c r="Z41" s="14">
        <v>14.8414</v>
      </c>
      <c r="AA41" s="14">
        <v>12.7697</v>
      </c>
      <c r="AB41" s="14">
        <v>10.710100000000001</v>
      </c>
      <c r="AC41" s="14">
        <v>12.646000000000001</v>
      </c>
      <c r="AD41" s="14">
        <v>14.675800000000001</v>
      </c>
      <c r="AE41" s="14">
        <v>12.3673</v>
      </c>
      <c r="AF41" s="14">
        <v>16.860299999999999</v>
      </c>
      <c r="AG41" s="14">
        <f t="shared" si="0"/>
        <v>10.716800000000001</v>
      </c>
      <c r="AH41" s="14">
        <f t="shared" si="1"/>
        <v>11.310396666666668</v>
      </c>
      <c r="AI41" s="14">
        <f t="shared" si="2"/>
        <v>12.041933333333333</v>
      </c>
      <c r="AJ41" s="14">
        <f t="shared" si="3"/>
        <v>14.634466666666668</v>
      </c>
      <c r="AK41" s="14">
        <f t="shared" si="4"/>
        <v>1.91873</v>
      </c>
      <c r="AL41" s="14">
        <f t="shared" si="5"/>
        <v>3.9176666666666673</v>
      </c>
      <c r="AM41" s="14">
        <f t="shared" si="6"/>
        <v>2.0418019558075744</v>
      </c>
      <c r="AN41" s="14">
        <f t="shared" si="7"/>
        <v>1</v>
      </c>
      <c r="AO41" s="14">
        <f t="shared" si="8"/>
        <v>1</v>
      </c>
      <c r="AP41" s="14">
        <f t="shared" si="9"/>
        <v>2.0418019558075744</v>
      </c>
      <c r="AQ41" s="14">
        <f t="shared" si="10"/>
        <v>0.51023653535267599</v>
      </c>
      <c r="AR41" s="14">
        <f t="shared" si="11"/>
        <v>1</v>
      </c>
      <c r="AS41" s="14">
        <f t="shared" si="12"/>
        <v>0</v>
      </c>
      <c r="AT41" s="14">
        <f t="shared" si="13"/>
        <v>0</v>
      </c>
      <c r="AU41" s="14" t="s">
        <v>49</v>
      </c>
    </row>
    <row r="42" spans="1:47">
      <c r="A42" s="14" t="s">
        <v>161</v>
      </c>
      <c r="B42" s="14" t="s">
        <v>162</v>
      </c>
      <c r="C42" s="14" t="s">
        <v>163</v>
      </c>
      <c r="D42" s="14" t="s">
        <v>41</v>
      </c>
      <c r="E42" s="14" t="s">
        <v>42</v>
      </c>
      <c r="F42" s="14" t="s">
        <v>43</v>
      </c>
      <c r="G42" s="14" t="s">
        <v>44</v>
      </c>
      <c r="H42" s="14">
        <v>1.1454500000000001</v>
      </c>
      <c r="I42" s="14">
        <v>6.4183499999999997E-3</v>
      </c>
      <c r="J42" s="14" t="s">
        <v>48</v>
      </c>
      <c r="K42" s="14" t="s">
        <v>43</v>
      </c>
      <c r="L42" s="14" t="s">
        <v>46</v>
      </c>
      <c r="M42" s="14">
        <v>2.0825900000000002</v>
      </c>
      <c r="N42" s="14">
        <v>2.2781E-4</v>
      </c>
      <c r="O42" s="14" t="s">
        <v>48</v>
      </c>
      <c r="P42" s="14" t="s">
        <v>43</v>
      </c>
      <c r="Q42" s="14" t="s">
        <v>47</v>
      </c>
      <c r="R42" s="14">
        <v>3.37357</v>
      </c>
      <c r="S42" s="14">
        <v>2.2754800000000002E-4</v>
      </c>
      <c r="T42" s="14" t="s">
        <v>48</v>
      </c>
      <c r="U42" s="14">
        <v>3.0706899999999999</v>
      </c>
      <c r="V42" s="14">
        <v>2.9376700000000002</v>
      </c>
      <c r="W42" s="14">
        <v>2.27826</v>
      </c>
      <c r="X42" s="14">
        <v>7.1112500000000001</v>
      </c>
      <c r="Y42" s="14">
        <v>6.1739699999999997</v>
      </c>
      <c r="Z42" s="14">
        <v>5.9960100000000001</v>
      </c>
      <c r="AA42" s="14">
        <v>10.888500000000001</v>
      </c>
      <c r="AB42" s="14">
        <v>10.8065</v>
      </c>
      <c r="AC42" s="14">
        <v>11.5816</v>
      </c>
      <c r="AD42" s="14">
        <v>34.199300000000001</v>
      </c>
      <c r="AE42" s="14">
        <v>25.2544</v>
      </c>
      <c r="AF42" s="14">
        <v>21.925999999999998</v>
      </c>
      <c r="AG42" s="14">
        <f t="shared" si="0"/>
        <v>2.7622066666666663</v>
      </c>
      <c r="AH42" s="14">
        <f t="shared" si="1"/>
        <v>6.4270766666666672</v>
      </c>
      <c r="AI42" s="14">
        <f t="shared" si="2"/>
        <v>11.0922</v>
      </c>
      <c r="AJ42" s="14">
        <f t="shared" si="3"/>
        <v>27.126566666666665</v>
      </c>
      <c r="AK42" s="14">
        <f t="shared" si="4"/>
        <v>11.994863333333335</v>
      </c>
      <c r="AL42" s="14">
        <f t="shared" si="5"/>
        <v>24.364359999999998</v>
      </c>
      <c r="AM42" s="14">
        <f t="shared" si="6"/>
        <v>2.0312328138239168</v>
      </c>
      <c r="AN42" s="14">
        <f t="shared" si="7"/>
        <v>1</v>
      </c>
      <c r="AO42" s="14">
        <f t="shared" si="8"/>
        <v>1</v>
      </c>
      <c r="AP42" s="14">
        <f t="shared" si="9"/>
        <v>2.0312328138239168</v>
      </c>
      <c r="AQ42" s="14">
        <f t="shared" si="10"/>
        <v>0.50768814229746495</v>
      </c>
      <c r="AR42" s="14">
        <f t="shared" si="11"/>
        <v>1</v>
      </c>
      <c r="AS42" s="14">
        <f t="shared" si="12"/>
        <v>0</v>
      </c>
      <c r="AT42" s="14">
        <f t="shared" si="13"/>
        <v>0</v>
      </c>
      <c r="AU42" s="14" t="s">
        <v>49</v>
      </c>
    </row>
    <row r="43" spans="1:47">
      <c r="A43" s="14" t="s">
        <v>164</v>
      </c>
      <c r="B43" s="14" t="s">
        <v>165</v>
      </c>
      <c r="C43" s="14" t="s">
        <v>166</v>
      </c>
      <c r="D43" s="14" t="s">
        <v>41</v>
      </c>
      <c r="E43" s="14" t="s">
        <v>42</v>
      </c>
      <c r="F43" s="14" t="s">
        <v>43</v>
      </c>
      <c r="G43" s="14" t="s">
        <v>44</v>
      </c>
      <c r="H43" s="14">
        <v>-8.6679800000000005E-3</v>
      </c>
      <c r="I43" s="14">
        <v>0.99874000000000007</v>
      </c>
      <c r="J43" s="14" t="s">
        <v>45</v>
      </c>
      <c r="K43" s="14" t="s">
        <v>43</v>
      </c>
      <c r="L43" s="14" t="s">
        <v>46</v>
      </c>
      <c r="M43" s="14">
        <v>0.53516200000000003</v>
      </c>
      <c r="N43" s="14">
        <v>1.1813500000000001E-3</v>
      </c>
      <c r="O43" s="14" t="s">
        <v>48</v>
      </c>
      <c r="P43" s="14" t="s">
        <v>43</v>
      </c>
      <c r="Q43" s="14" t="s">
        <v>47</v>
      </c>
      <c r="R43" s="14">
        <v>0.88203699999999996</v>
      </c>
      <c r="S43" s="14">
        <v>2.2754800000000002E-4</v>
      </c>
      <c r="T43" s="14" t="s">
        <v>48</v>
      </c>
      <c r="U43" s="14">
        <v>13.8201</v>
      </c>
      <c r="V43" s="14">
        <v>16.618400000000001</v>
      </c>
      <c r="W43" s="14">
        <v>14.675700000000001</v>
      </c>
      <c r="X43" s="14">
        <v>15.296200000000001</v>
      </c>
      <c r="Y43" s="14">
        <v>15.2902</v>
      </c>
      <c r="Z43" s="14">
        <v>16.942</v>
      </c>
      <c r="AA43" s="14">
        <v>20.305700000000002</v>
      </c>
      <c r="AB43" s="14">
        <v>18.832100000000001</v>
      </c>
      <c r="AC43" s="14">
        <v>20.709499999999998</v>
      </c>
      <c r="AD43" s="14">
        <v>28.8735</v>
      </c>
      <c r="AE43" s="14">
        <v>26.0137</v>
      </c>
      <c r="AF43" s="14">
        <v>24.9329</v>
      </c>
      <c r="AG43" s="14">
        <f t="shared" si="0"/>
        <v>15.038066666666667</v>
      </c>
      <c r="AH43" s="14">
        <f t="shared" si="1"/>
        <v>15.842800000000002</v>
      </c>
      <c r="AI43" s="14">
        <f t="shared" si="2"/>
        <v>19.949099999999998</v>
      </c>
      <c r="AJ43" s="14">
        <f t="shared" si="3"/>
        <v>26.6067</v>
      </c>
      <c r="AK43" s="14">
        <f t="shared" si="4"/>
        <v>5.7157666666666653</v>
      </c>
      <c r="AL43" s="14">
        <f t="shared" si="5"/>
        <v>11.568633333333333</v>
      </c>
      <c r="AM43" s="14">
        <f t="shared" si="6"/>
        <v>2.0239862835548457</v>
      </c>
      <c r="AN43" s="14">
        <f t="shared" si="7"/>
        <v>1</v>
      </c>
      <c r="AO43" s="14">
        <f t="shared" si="8"/>
        <v>1</v>
      </c>
      <c r="AP43" s="14">
        <f t="shared" si="9"/>
        <v>2.0239862835548457</v>
      </c>
      <c r="AQ43" s="14">
        <f t="shared" si="10"/>
        <v>0.50592550546160753</v>
      </c>
      <c r="AR43" s="14">
        <f t="shared" si="11"/>
        <v>1</v>
      </c>
      <c r="AS43" s="14">
        <f t="shared" si="12"/>
        <v>0</v>
      </c>
      <c r="AT43" s="14">
        <f t="shared" si="13"/>
        <v>0</v>
      </c>
      <c r="AU43" s="14" t="s">
        <v>49</v>
      </c>
    </row>
    <row r="44" spans="1:47">
      <c r="A44" s="14" t="s">
        <v>167</v>
      </c>
      <c r="B44" s="14" t="s">
        <v>168</v>
      </c>
      <c r="C44" s="14" t="s">
        <v>169</v>
      </c>
      <c r="D44" s="14" t="s">
        <v>41</v>
      </c>
      <c r="E44" s="14" t="s">
        <v>42</v>
      </c>
      <c r="F44" s="14" t="s">
        <v>43</v>
      </c>
      <c r="G44" s="14" t="s">
        <v>44</v>
      </c>
      <c r="H44" s="14">
        <v>-4.0830199999999997E-2</v>
      </c>
      <c r="I44" s="14">
        <v>0.99874000000000007</v>
      </c>
      <c r="J44" s="14" t="s">
        <v>45</v>
      </c>
      <c r="K44" s="14" t="s">
        <v>43</v>
      </c>
      <c r="L44" s="14" t="s">
        <v>46</v>
      </c>
      <c r="M44" s="14">
        <v>0.292209</v>
      </c>
      <c r="N44" s="14">
        <v>0.21135599999999999</v>
      </c>
      <c r="O44" s="14" t="s">
        <v>45</v>
      </c>
      <c r="P44" s="14" t="s">
        <v>43</v>
      </c>
      <c r="Q44" s="14" t="s">
        <v>47</v>
      </c>
      <c r="R44" s="14">
        <v>0.58709</v>
      </c>
      <c r="S44" s="14">
        <v>3.3523300000000002E-3</v>
      </c>
      <c r="T44" s="14" t="s">
        <v>48</v>
      </c>
      <c r="U44" s="14">
        <v>21.396000000000001</v>
      </c>
      <c r="V44" s="14">
        <v>25.474399999999999</v>
      </c>
      <c r="W44" s="14">
        <v>19.086500000000001</v>
      </c>
      <c r="X44" s="14">
        <v>27.462599999999998</v>
      </c>
      <c r="Y44" s="14">
        <v>20.9755</v>
      </c>
      <c r="Z44" s="14">
        <v>24.5687</v>
      </c>
      <c r="AA44" s="14">
        <v>26.244299999999999</v>
      </c>
      <c r="AB44" s="14">
        <v>27.050799999999999</v>
      </c>
      <c r="AC44" s="14">
        <v>20.597899999999999</v>
      </c>
      <c r="AD44" s="14">
        <v>33.799100000000003</v>
      </c>
      <c r="AE44" s="14">
        <v>29.871700000000001</v>
      </c>
      <c r="AF44" s="14">
        <v>32.547400000000003</v>
      </c>
      <c r="AG44" s="14">
        <f t="shared" si="0"/>
        <v>21.985633333333336</v>
      </c>
      <c r="AH44" s="14">
        <f t="shared" si="1"/>
        <v>24.335599999999999</v>
      </c>
      <c r="AI44" s="14">
        <f t="shared" si="2"/>
        <v>24.631</v>
      </c>
      <c r="AJ44" s="14">
        <f t="shared" si="3"/>
        <v>32.072733333333332</v>
      </c>
      <c r="AK44" s="14">
        <f t="shared" si="4"/>
        <v>4.9953333333333276</v>
      </c>
      <c r="AL44" s="14">
        <f t="shared" si="5"/>
        <v>10.087099999999996</v>
      </c>
      <c r="AM44" s="14">
        <f t="shared" si="6"/>
        <v>2.0193046843720821</v>
      </c>
      <c r="AN44" s="14">
        <f t="shared" si="7"/>
        <v>1</v>
      </c>
      <c r="AO44" s="14">
        <f t="shared" si="8"/>
        <v>1</v>
      </c>
      <c r="AP44" s="14">
        <f t="shared" si="9"/>
        <v>2.0193046843720821</v>
      </c>
      <c r="AQ44" s="14">
        <f t="shared" si="10"/>
        <v>0.50478003258287019</v>
      </c>
      <c r="AR44" s="14">
        <f t="shared" si="11"/>
        <v>1</v>
      </c>
      <c r="AS44" s="14">
        <f t="shared" si="12"/>
        <v>0</v>
      </c>
      <c r="AT44" s="14">
        <f t="shared" si="13"/>
        <v>0</v>
      </c>
      <c r="AU44" s="14" t="s">
        <v>49</v>
      </c>
    </row>
    <row r="45" spans="1:47">
      <c r="A45" s="14" t="s">
        <v>170</v>
      </c>
      <c r="B45" s="14" t="s">
        <v>171</v>
      </c>
      <c r="C45" s="14" t="s">
        <v>172</v>
      </c>
      <c r="D45" s="14" t="s">
        <v>41</v>
      </c>
      <c r="E45" s="14" t="s">
        <v>42</v>
      </c>
      <c r="F45" s="14" t="s">
        <v>43</v>
      </c>
      <c r="G45" s="14" t="s">
        <v>44</v>
      </c>
      <c r="H45" s="14">
        <v>1.7945099999999999E-2</v>
      </c>
      <c r="I45" s="14">
        <v>0.99874000000000007</v>
      </c>
      <c r="J45" s="14" t="s">
        <v>45</v>
      </c>
      <c r="K45" s="14" t="s">
        <v>43</v>
      </c>
      <c r="L45" s="14" t="s">
        <v>46</v>
      </c>
      <c r="M45" s="14">
        <v>0.28241499999999997</v>
      </c>
      <c r="N45" s="14">
        <v>0.14608000000000002</v>
      </c>
      <c r="O45" s="14" t="s">
        <v>45</v>
      </c>
      <c r="P45" s="14" t="s">
        <v>43</v>
      </c>
      <c r="Q45" s="14" t="s">
        <v>47</v>
      </c>
      <c r="R45" s="14">
        <v>0.42150699999999997</v>
      </c>
      <c r="S45" s="14">
        <v>3.4176399999999996E-2</v>
      </c>
      <c r="T45" s="14" t="s">
        <v>48</v>
      </c>
      <c r="U45" s="14">
        <v>23.2453</v>
      </c>
      <c r="V45" s="14">
        <v>23.581099999999999</v>
      </c>
      <c r="W45" s="14">
        <v>23.184100000000001</v>
      </c>
      <c r="X45" s="14">
        <v>23.122199999999999</v>
      </c>
      <c r="Y45" s="14">
        <v>25.617899999999999</v>
      </c>
      <c r="Z45" s="14">
        <v>24.7028</v>
      </c>
      <c r="AA45" s="14">
        <v>24.213100000000001</v>
      </c>
      <c r="AB45" s="14">
        <v>26.195699999999999</v>
      </c>
      <c r="AC45" s="14">
        <v>26.615400000000001</v>
      </c>
      <c r="AD45" s="14">
        <v>33.472000000000001</v>
      </c>
      <c r="AE45" s="14">
        <v>27.250599999999999</v>
      </c>
      <c r="AF45" s="14">
        <v>30.297499999999999</v>
      </c>
      <c r="AG45" s="14">
        <f t="shared" si="0"/>
        <v>23.336833333333335</v>
      </c>
      <c r="AH45" s="14">
        <f t="shared" si="1"/>
        <v>24.480966666666664</v>
      </c>
      <c r="AI45" s="14">
        <f t="shared" si="2"/>
        <v>25.674733333333336</v>
      </c>
      <c r="AJ45" s="14">
        <f t="shared" si="3"/>
        <v>30.340033333333334</v>
      </c>
      <c r="AK45" s="14">
        <f t="shared" si="4"/>
        <v>3.4820333333333267</v>
      </c>
      <c r="AL45" s="14">
        <f t="shared" si="5"/>
        <v>7.0031999999999996</v>
      </c>
      <c r="AM45" s="14">
        <f t="shared" si="6"/>
        <v>2.0112386440872707</v>
      </c>
      <c r="AN45" s="14">
        <f t="shared" si="7"/>
        <v>1</v>
      </c>
      <c r="AO45" s="14">
        <f t="shared" si="8"/>
        <v>1</v>
      </c>
      <c r="AP45" s="14">
        <f t="shared" si="9"/>
        <v>2.0112386440872707</v>
      </c>
      <c r="AQ45" s="14">
        <f t="shared" si="10"/>
        <v>0.5027939608559906</v>
      </c>
      <c r="AR45" s="14">
        <f t="shared" si="11"/>
        <v>1</v>
      </c>
      <c r="AS45" s="14">
        <f t="shared" si="12"/>
        <v>0</v>
      </c>
      <c r="AT45" s="14">
        <f t="shared" si="13"/>
        <v>0</v>
      </c>
      <c r="AU45" s="14" t="s">
        <v>49</v>
      </c>
    </row>
    <row r="46" spans="1:47">
      <c r="A46" s="14" t="s">
        <v>173</v>
      </c>
      <c r="B46" s="14" t="s">
        <v>174</v>
      </c>
      <c r="C46" s="14" t="s">
        <v>175</v>
      </c>
      <c r="D46" s="14" t="s">
        <v>41</v>
      </c>
      <c r="E46" s="14" t="s">
        <v>42</v>
      </c>
      <c r="F46" s="14" t="s">
        <v>43</v>
      </c>
      <c r="G46" s="14" t="s">
        <v>44</v>
      </c>
      <c r="H46" s="14">
        <v>0.35172899999999996</v>
      </c>
      <c r="I46" s="14">
        <v>0.99874000000000007</v>
      </c>
      <c r="J46" s="14" t="s">
        <v>45</v>
      </c>
      <c r="K46" s="14" t="s">
        <v>43</v>
      </c>
      <c r="L46" s="14" t="s">
        <v>46</v>
      </c>
      <c r="M46" s="14">
        <v>0.62075399999999992</v>
      </c>
      <c r="N46" s="14">
        <v>0.211891</v>
      </c>
      <c r="O46" s="14" t="s">
        <v>45</v>
      </c>
      <c r="P46" s="14" t="s">
        <v>43</v>
      </c>
      <c r="Q46" s="14" t="s">
        <v>47</v>
      </c>
      <c r="R46" s="14">
        <v>1.2946599999999999</v>
      </c>
      <c r="S46" s="14">
        <v>7.2208799999999998E-3</v>
      </c>
      <c r="T46" s="14" t="s">
        <v>48</v>
      </c>
      <c r="U46" s="14">
        <v>2.75963</v>
      </c>
      <c r="V46" s="14">
        <v>2.4091200000000002</v>
      </c>
      <c r="W46" s="14">
        <v>1.6753900000000002</v>
      </c>
      <c r="X46" s="14">
        <v>1.60703</v>
      </c>
      <c r="Y46" s="14">
        <v>2.9031400000000001</v>
      </c>
      <c r="Z46" s="14">
        <v>4.3665000000000003</v>
      </c>
      <c r="AA46" s="14">
        <v>4.3007600000000004</v>
      </c>
      <c r="AB46" s="14">
        <v>1.5369299999999999</v>
      </c>
      <c r="AC46" s="14">
        <v>3.5272100000000002</v>
      </c>
      <c r="AD46" s="14">
        <v>6.3832000000000004</v>
      </c>
      <c r="AE46" s="14">
        <v>6.0323099999999998</v>
      </c>
      <c r="AF46" s="14">
        <v>3.4351799999999999</v>
      </c>
      <c r="AG46" s="14">
        <f t="shared" si="0"/>
        <v>2.28138</v>
      </c>
      <c r="AH46" s="14">
        <f t="shared" si="1"/>
        <v>2.9588900000000002</v>
      </c>
      <c r="AI46" s="14">
        <f t="shared" si="2"/>
        <v>3.1216333333333335</v>
      </c>
      <c r="AJ46" s="14">
        <f t="shared" si="3"/>
        <v>5.2835633333333334</v>
      </c>
      <c r="AK46" s="14">
        <f t="shared" si="4"/>
        <v>1.5177633333333338</v>
      </c>
      <c r="AL46" s="14">
        <f t="shared" si="5"/>
        <v>3.0021833333333334</v>
      </c>
      <c r="AM46" s="14">
        <f t="shared" si="6"/>
        <v>1.9780312696972953</v>
      </c>
      <c r="AN46" s="14">
        <f t="shared" si="7"/>
        <v>1</v>
      </c>
      <c r="AO46" s="14">
        <f t="shared" si="8"/>
        <v>1</v>
      </c>
      <c r="AP46" s="14">
        <f t="shared" si="9"/>
        <v>1.9780312696972953</v>
      </c>
      <c r="AQ46" s="14">
        <f t="shared" si="10"/>
        <v>0.49444681925931672</v>
      </c>
      <c r="AR46" s="14">
        <f t="shared" si="11"/>
        <v>1</v>
      </c>
      <c r="AS46" s="14">
        <f t="shared" si="12"/>
        <v>0</v>
      </c>
      <c r="AT46" s="14">
        <f t="shared" si="13"/>
        <v>0</v>
      </c>
      <c r="AU46" s="14" t="s">
        <v>49</v>
      </c>
    </row>
    <row r="47" spans="1:47">
      <c r="A47" s="14" t="s">
        <v>176</v>
      </c>
      <c r="B47" s="14" t="s">
        <v>177</v>
      </c>
      <c r="C47" s="14" t="s">
        <v>178</v>
      </c>
      <c r="D47" s="14" t="s">
        <v>41</v>
      </c>
      <c r="E47" s="14" t="s">
        <v>42</v>
      </c>
      <c r="F47" s="14" t="s">
        <v>43</v>
      </c>
      <c r="G47" s="14" t="s">
        <v>44</v>
      </c>
      <c r="H47" s="14">
        <v>1.1472E-2</v>
      </c>
      <c r="I47" s="14">
        <v>0.99874000000000007</v>
      </c>
      <c r="J47" s="14" t="s">
        <v>45</v>
      </c>
      <c r="K47" s="14" t="s">
        <v>43</v>
      </c>
      <c r="L47" s="14" t="s">
        <v>46</v>
      </c>
      <c r="M47" s="14">
        <v>0.45121899999999998</v>
      </c>
      <c r="N47" s="14">
        <v>6.6049499999999997E-2</v>
      </c>
      <c r="O47" s="14" t="s">
        <v>45</v>
      </c>
      <c r="P47" s="14" t="s">
        <v>43</v>
      </c>
      <c r="Q47" s="14" t="s">
        <v>47</v>
      </c>
      <c r="R47" s="14">
        <v>0.74233399999999994</v>
      </c>
      <c r="S47" s="14">
        <v>5.9166800000000005E-3</v>
      </c>
      <c r="T47" s="14" t="s">
        <v>48</v>
      </c>
      <c r="U47" s="14">
        <v>19.3535</v>
      </c>
      <c r="V47" s="14">
        <v>17.551100000000002</v>
      </c>
      <c r="W47" s="14">
        <v>24.2986</v>
      </c>
      <c r="X47" s="14">
        <v>21.103899999999999</v>
      </c>
      <c r="Y47" s="14">
        <v>22.535499999999999</v>
      </c>
      <c r="Z47" s="14">
        <v>21.805299999999999</v>
      </c>
      <c r="AA47" s="14">
        <v>25.389099999999999</v>
      </c>
      <c r="AB47" s="14">
        <v>26.147600000000001</v>
      </c>
      <c r="AC47" s="14">
        <v>24.0931</v>
      </c>
      <c r="AD47" s="14">
        <v>37.470999999999997</v>
      </c>
      <c r="AE47" s="14">
        <v>30.690799999999999</v>
      </c>
      <c r="AF47" s="14">
        <v>29.844799999999999</v>
      </c>
      <c r="AG47" s="14">
        <f t="shared" si="0"/>
        <v>20.401066666666669</v>
      </c>
      <c r="AH47" s="14">
        <f t="shared" si="1"/>
        <v>21.814899999999998</v>
      </c>
      <c r="AI47" s="14">
        <f t="shared" si="2"/>
        <v>25.209933333333328</v>
      </c>
      <c r="AJ47" s="14">
        <f t="shared" si="3"/>
        <v>32.668866666666666</v>
      </c>
      <c r="AK47" s="14">
        <f t="shared" si="4"/>
        <v>6.222699999999989</v>
      </c>
      <c r="AL47" s="14">
        <f t="shared" si="5"/>
        <v>12.267799999999998</v>
      </c>
      <c r="AM47" s="14">
        <f t="shared" si="6"/>
        <v>1.9714593343725424</v>
      </c>
      <c r="AN47" s="14">
        <f t="shared" si="7"/>
        <v>1</v>
      </c>
      <c r="AO47" s="14">
        <f t="shared" si="8"/>
        <v>1</v>
      </c>
      <c r="AP47" s="14">
        <f t="shared" si="9"/>
        <v>1.9714593343725424</v>
      </c>
      <c r="AQ47" s="14">
        <f t="shared" si="10"/>
        <v>0.49276153833613279</v>
      </c>
      <c r="AR47" s="14">
        <f t="shared" si="11"/>
        <v>1</v>
      </c>
      <c r="AS47" s="14">
        <f t="shared" si="12"/>
        <v>0</v>
      </c>
      <c r="AT47" s="14">
        <f t="shared" si="13"/>
        <v>0</v>
      </c>
      <c r="AU47" s="14" t="s">
        <v>49</v>
      </c>
    </row>
    <row r="48" spans="1:47">
      <c r="A48" s="14" t="s">
        <v>179</v>
      </c>
      <c r="B48" s="14" t="s">
        <v>180</v>
      </c>
      <c r="C48" s="14" t="s">
        <v>181</v>
      </c>
      <c r="D48" s="14" t="s">
        <v>41</v>
      </c>
      <c r="E48" s="14" t="s">
        <v>42</v>
      </c>
      <c r="F48" s="14" t="s">
        <v>43</v>
      </c>
      <c r="G48" s="14" t="s">
        <v>44</v>
      </c>
      <c r="H48" s="14">
        <v>-5.7325399999999999E-2</v>
      </c>
      <c r="I48" s="14">
        <v>0.99874000000000007</v>
      </c>
      <c r="J48" s="14" t="s">
        <v>45</v>
      </c>
      <c r="K48" s="14" t="s">
        <v>43</v>
      </c>
      <c r="L48" s="14" t="s">
        <v>46</v>
      </c>
      <c r="M48" s="14">
        <v>0.26310499999999998</v>
      </c>
      <c r="N48" s="14">
        <v>0.14873600000000001</v>
      </c>
      <c r="O48" s="14" t="s">
        <v>45</v>
      </c>
      <c r="P48" s="14" t="s">
        <v>43</v>
      </c>
      <c r="Q48" s="14" t="s">
        <v>47</v>
      </c>
      <c r="R48" s="14">
        <v>0.44342099999999995</v>
      </c>
      <c r="S48" s="14">
        <v>2.4378999999999998E-2</v>
      </c>
      <c r="T48" s="14" t="s">
        <v>48</v>
      </c>
      <c r="U48" s="14">
        <v>15.331300000000001</v>
      </c>
      <c r="V48" s="14">
        <v>11.2227</v>
      </c>
      <c r="W48" s="14">
        <v>12.823700000000001</v>
      </c>
      <c r="X48" s="14">
        <v>14.0871</v>
      </c>
      <c r="Y48" s="14">
        <v>12.496499999999999</v>
      </c>
      <c r="Z48" s="14">
        <v>13.603199999999999</v>
      </c>
      <c r="AA48" s="14">
        <v>16.5182</v>
      </c>
      <c r="AB48" s="14">
        <v>13.678900000000001</v>
      </c>
      <c r="AC48" s="14">
        <v>14.4079</v>
      </c>
      <c r="AD48" s="14">
        <v>17.726600000000001</v>
      </c>
      <c r="AE48" s="14">
        <v>17.0989</v>
      </c>
      <c r="AF48" s="14">
        <v>16.311299999999999</v>
      </c>
      <c r="AG48" s="14">
        <f t="shared" si="0"/>
        <v>13.125900000000001</v>
      </c>
      <c r="AH48" s="14">
        <f t="shared" si="1"/>
        <v>13.3956</v>
      </c>
      <c r="AI48" s="14">
        <f t="shared" si="2"/>
        <v>14.868333333333332</v>
      </c>
      <c r="AJ48" s="14">
        <f t="shared" si="3"/>
        <v>17.045600000000004</v>
      </c>
      <c r="AK48" s="14">
        <f t="shared" si="4"/>
        <v>2.0121333333333311</v>
      </c>
      <c r="AL48" s="14">
        <f t="shared" si="5"/>
        <v>3.9197000000000024</v>
      </c>
      <c r="AM48" s="14">
        <f t="shared" si="6"/>
        <v>1.9480319395666326</v>
      </c>
      <c r="AN48" s="14">
        <f t="shared" si="7"/>
        <v>1</v>
      </c>
      <c r="AO48" s="14">
        <f t="shared" si="8"/>
        <v>1</v>
      </c>
      <c r="AP48" s="14">
        <f t="shared" si="9"/>
        <v>1.9480319395666326</v>
      </c>
      <c r="AQ48" s="14">
        <f t="shared" si="10"/>
        <v>0.48666139415431542</v>
      </c>
      <c r="AR48" s="14">
        <f t="shared" si="11"/>
        <v>1</v>
      </c>
      <c r="AS48" s="14">
        <f t="shared" si="12"/>
        <v>0</v>
      </c>
      <c r="AT48" s="14">
        <f t="shared" si="13"/>
        <v>0</v>
      </c>
      <c r="AU48" s="14" t="s">
        <v>49</v>
      </c>
    </row>
    <row r="49" spans="1:47">
      <c r="A49" s="14" t="s">
        <v>182</v>
      </c>
      <c r="B49" s="14" t="s">
        <v>183</v>
      </c>
      <c r="C49" s="14" t="s">
        <v>184</v>
      </c>
      <c r="D49" s="14" t="s">
        <v>41</v>
      </c>
      <c r="E49" s="14" t="s">
        <v>42</v>
      </c>
      <c r="F49" s="14" t="s">
        <v>43</v>
      </c>
      <c r="G49" s="14" t="s">
        <v>44</v>
      </c>
      <c r="H49" s="14">
        <v>-1.0446199999999999E-2</v>
      </c>
      <c r="I49" s="14">
        <v>0.99874000000000007</v>
      </c>
      <c r="J49" s="14" t="s">
        <v>45</v>
      </c>
      <c r="K49" s="14" t="s">
        <v>43</v>
      </c>
      <c r="L49" s="14" t="s">
        <v>46</v>
      </c>
      <c r="M49" s="14">
        <v>0.384741</v>
      </c>
      <c r="N49" s="14">
        <v>2.66634E-2</v>
      </c>
      <c r="O49" s="14" t="s">
        <v>48</v>
      </c>
      <c r="P49" s="14" t="s">
        <v>43</v>
      </c>
      <c r="Q49" s="14" t="s">
        <v>47</v>
      </c>
      <c r="R49" s="14">
        <v>0.64235399999999998</v>
      </c>
      <c r="S49" s="14">
        <v>2.2754800000000002E-4</v>
      </c>
      <c r="T49" s="14" t="s">
        <v>48</v>
      </c>
      <c r="U49" s="14">
        <v>20.485399999999998</v>
      </c>
      <c r="V49" s="14">
        <v>18.6876</v>
      </c>
      <c r="W49" s="14">
        <v>21.107099999999999</v>
      </c>
      <c r="X49" s="14">
        <v>20.225000000000001</v>
      </c>
      <c r="Y49" s="14">
        <v>18.649799999999999</v>
      </c>
      <c r="Z49" s="14">
        <v>22.406500000000001</v>
      </c>
      <c r="AA49" s="14">
        <v>25.259799999999998</v>
      </c>
      <c r="AB49" s="14">
        <v>23.846</v>
      </c>
      <c r="AC49" s="14">
        <v>24.8919</v>
      </c>
      <c r="AD49" s="14">
        <v>33.8033</v>
      </c>
      <c r="AE49" s="14">
        <v>28.683399999999999</v>
      </c>
      <c r="AF49" s="14">
        <v>26.113600000000002</v>
      </c>
      <c r="AG49" s="14">
        <f t="shared" si="0"/>
        <v>20.093366666666668</v>
      </c>
      <c r="AH49" s="14">
        <f t="shared" si="1"/>
        <v>20.427099999999999</v>
      </c>
      <c r="AI49" s="14">
        <f t="shared" si="2"/>
        <v>24.665900000000004</v>
      </c>
      <c r="AJ49" s="14">
        <f t="shared" si="3"/>
        <v>29.533433333333335</v>
      </c>
      <c r="AK49" s="14">
        <f t="shared" si="4"/>
        <v>4.9062666666666672</v>
      </c>
      <c r="AL49" s="14">
        <f t="shared" si="5"/>
        <v>9.4400666666666666</v>
      </c>
      <c r="AM49" s="14">
        <f t="shared" si="6"/>
        <v>1.9240834850667172</v>
      </c>
      <c r="AN49" s="14">
        <f t="shared" si="7"/>
        <v>1</v>
      </c>
      <c r="AO49" s="14">
        <f t="shared" si="8"/>
        <v>1</v>
      </c>
      <c r="AP49" s="14">
        <f t="shared" si="9"/>
        <v>1.9240834850667172</v>
      </c>
      <c r="AQ49" s="14">
        <f t="shared" si="10"/>
        <v>0.48027203197717522</v>
      </c>
      <c r="AR49" s="14">
        <f t="shared" si="11"/>
        <v>1</v>
      </c>
      <c r="AS49" s="14">
        <f t="shared" si="12"/>
        <v>0</v>
      </c>
      <c r="AT49" s="14">
        <f t="shared" si="13"/>
        <v>0</v>
      </c>
      <c r="AU49" s="14" t="s">
        <v>49</v>
      </c>
    </row>
    <row r="50" spans="1:47">
      <c r="A50" s="14" t="s">
        <v>185</v>
      </c>
      <c r="B50" s="14" t="s">
        <v>186</v>
      </c>
      <c r="C50" s="14" t="s">
        <v>187</v>
      </c>
      <c r="D50" s="14" t="s">
        <v>41</v>
      </c>
      <c r="E50" s="14" t="s">
        <v>42</v>
      </c>
      <c r="F50" s="14" t="s">
        <v>43</v>
      </c>
      <c r="G50" s="14" t="s">
        <v>44</v>
      </c>
      <c r="H50" s="14">
        <v>0.24717899999999998</v>
      </c>
      <c r="I50" s="14">
        <v>0.99874000000000007</v>
      </c>
      <c r="J50" s="14" t="s">
        <v>45</v>
      </c>
      <c r="K50" s="14" t="s">
        <v>43</v>
      </c>
      <c r="L50" s="14" t="s">
        <v>46</v>
      </c>
      <c r="M50" s="14">
        <v>0.86527000000000009</v>
      </c>
      <c r="N50" s="14">
        <v>0.227519</v>
      </c>
      <c r="O50" s="14" t="s">
        <v>45</v>
      </c>
      <c r="P50" s="14" t="s">
        <v>43</v>
      </c>
      <c r="Q50" s="14" t="s">
        <v>47</v>
      </c>
      <c r="R50" s="14">
        <v>1.5087299999999999</v>
      </c>
      <c r="S50" s="14">
        <v>3.483E-2</v>
      </c>
      <c r="T50" s="14" t="s">
        <v>48</v>
      </c>
      <c r="U50" s="14">
        <v>1.37429</v>
      </c>
      <c r="V50" s="14">
        <v>1.07406</v>
      </c>
      <c r="W50" s="14">
        <v>0.85153799999999991</v>
      </c>
      <c r="X50" s="14">
        <v>0.66494900000000001</v>
      </c>
      <c r="Y50" s="14">
        <v>2.0524900000000001</v>
      </c>
      <c r="Z50" s="14">
        <v>1.3647100000000001</v>
      </c>
      <c r="AA50" s="14">
        <v>1.1992700000000001</v>
      </c>
      <c r="AB50" s="14">
        <v>1.8742200000000002</v>
      </c>
      <c r="AC50" s="14">
        <v>2.45791</v>
      </c>
      <c r="AD50" s="14">
        <v>3.5756100000000002</v>
      </c>
      <c r="AE50" s="14">
        <v>2.63361</v>
      </c>
      <c r="AF50" s="14">
        <v>2.8738000000000001</v>
      </c>
      <c r="AG50" s="14">
        <f t="shared" si="0"/>
        <v>1.0999626666666666</v>
      </c>
      <c r="AH50" s="14">
        <f t="shared" si="1"/>
        <v>1.3607163333333334</v>
      </c>
      <c r="AI50" s="14">
        <f t="shared" si="2"/>
        <v>1.8438000000000001</v>
      </c>
      <c r="AJ50" s="14">
        <f t="shared" si="3"/>
        <v>3.0276733333333339</v>
      </c>
      <c r="AK50" s="14">
        <f t="shared" si="4"/>
        <v>1.0045910000000002</v>
      </c>
      <c r="AL50" s="14">
        <f t="shared" si="5"/>
        <v>1.9277106666666672</v>
      </c>
      <c r="AM50" s="14">
        <f t="shared" si="6"/>
        <v>1.9189009922114242</v>
      </c>
      <c r="AN50" s="14">
        <f t="shared" si="7"/>
        <v>1</v>
      </c>
      <c r="AO50" s="14">
        <f t="shared" si="8"/>
        <v>1</v>
      </c>
      <c r="AP50" s="14">
        <f t="shared" si="9"/>
        <v>1.9189009922114242</v>
      </c>
      <c r="AQ50" s="14">
        <f t="shared" si="10"/>
        <v>0.47886837097960072</v>
      </c>
      <c r="AR50" s="14">
        <f t="shared" si="11"/>
        <v>1</v>
      </c>
      <c r="AS50" s="14">
        <f t="shared" si="12"/>
        <v>0</v>
      </c>
      <c r="AT50" s="14">
        <f t="shared" si="13"/>
        <v>0</v>
      </c>
      <c r="AU50" s="14" t="s">
        <v>49</v>
      </c>
    </row>
    <row r="51" spans="1:47">
      <c r="A51" s="14" t="s">
        <v>188</v>
      </c>
      <c r="B51" s="14" t="s">
        <v>189</v>
      </c>
      <c r="C51" s="14" t="s">
        <v>190</v>
      </c>
      <c r="D51" s="14" t="s">
        <v>41</v>
      </c>
      <c r="E51" s="14" t="s">
        <v>42</v>
      </c>
      <c r="F51" s="14" t="s">
        <v>43</v>
      </c>
      <c r="G51" s="14" t="s">
        <v>44</v>
      </c>
      <c r="H51" s="14">
        <v>0.25138499999999997</v>
      </c>
      <c r="I51" s="14">
        <v>1</v>
      </c>
      <c r="J51" s="14" t="s">
        <v>45</v>
      </c>
      <c r="K51" s="14" t="s">
        <v>43</v>
      </c>
      <c r="L51" s="14" t="s">
        <v>46</v>
      </c>
      <c r="M51" s="14">
        <v>2.4664200000000003</v>
      </c>
      <c r="N51" s="14">
        <v>1.3918199999999999E-2</v>
      </c>
      <c r="O51" s="14" t="s">
        <v>48</v>
      </c>
      <c r="P51" s="14" t="s">
        <v>43</v>
      </c>
      <c r="Q51" s="14" t="s">
        <v>47</v>
      </c>
      <c r="R51" s="14">
        <v>3.3673600000000001</v>
      </c>
      <c r="S51" s="14">
        <v>1.53057E-3</v>
      </c>
      <c r="T51" s="14" t="s">
        <v>48</v>
      </c>
      <c r="U51" s="14">
        <v>0.71132699999999993</v>
      </c>
      <c r="V51" s="14">
        <v>0.55771799999999994</v>
      </c>
      <c r="W51" s="14">
        <v>1.5282</v>
      </c>
      <c r="X51" s="14">
        <v>0.71423499999999995</v>
      </c>
      <c r="Y51" s="14">
        <v>0.985093</v>
      </c>
      <c r="Z51" s="14">
        <v>1.6296400000000002</v>
      </c>
      <c r="AA51" s="14">
        <v>5.36904</v>
      </c>
      <c r="AB51" s="14">
        <v>4.3586999999999998</v>
      </c>
      <c r="AC51" s="14">
        <v>5.6251199999999999</v>
      </c>
      <c r="AD51" s="14">
        <v>10.129</v>
      </c>
      <c r="AE51" s="14">
        <v>8.9089399999999994</v>
      </c>
      <c r="AF51" s="14">
        <v>8.6659699999999997</v>
      </c>
      <c r="AG51" s="14">
        <f t="shared" si="0"/>
        <v>0.93241499999999988</v>
      </c>
      <c r="AH51" s="14">
        <f t="shared" si="1"/>
        <v>1.109656</v>
      </c>
      <c r="AI51" s="14">
        <f t="shared" si="2"/>
        <v>5.1176199999999996</v>
      </c>
      <c r="AJ51" s="14">
        <f t="shared" si="3"/>
        <v>9.2346366666666668</v>
      </c>
      <c r="AK51" s="14">
        <f t="shared" si="4"/>
        <v>4.3624460000000003</v>
      </c>
      <c r="AL51" s="14">
        <f t="shared" si="5"/>
        <v>8.3022216666666662</v>
      </c>
      <c r="AM51" s="14">
        <f t="shared" si="6"/>
        <v>1.9031116182679775</v>
      </c>
      <c r="AN51" s="14">
        <f t="shared" si="7"/>
        <v>1</v>
      </c>
      <c r="AO51" s="14">
        <f t="shared" si="8"/>
        <v>1</v>
      </c>
      <c r="AP51" s="14">
        <f t="shared" si="9"/>
        <v>1.9031116182679775</v>
      </c>
      <c r="AQ51" s="14">
        <f t="shared" si="10"/>
        <v>0.47454474535229818</v>
      </c>
      <c r="AR51" s="14">
        <f t="shared" si="11"/>
        <v>1</v>
      </c>
      <c r="AS51" s="14">
        <f t="shared" si="12"/>
        <v>0</v>
      </c>
      <c r="AT51" s="14">
        <f t="shared" si="13"/>
        <v>0</v>
      </c>
      <c r="AU51" s="14" t="s">
        <v>49</v>
      </c>
    </row>
    <row r="52" spans="1:47">
      <c r="A52" s="14" t="s">
        <v>191</v>
      </c>
      <c r="B52" s="14" t="s">
        <v>192</v>
      </c>
      <c r="C52" s="14" t="s">
        <v>193</v>
      </c>
      <c r="D52" s="14" t="s">
        <v>41</v>
      </c>
      <c r="E52" s="14" t="s">
        <v>42</v>
      </c>
      <c r="F52" s="14" t="s">
        <v>43</v>
      </c>
      <c r="G52" s="14" t="s">
        <v>44</v>
      </c>
      <c r="H52" s="14">
        <v>6.5632099999999999E-2</v>
      </c>
      <c r="I52" s="14">
        <v>0.99874000000000007</v>
      </c>
      <c r="J52" s="14" t="s">
        <v>45</v>
      </c>
      <c r="K52" s="14" t="s">
        <v>43</v>
      </c>
      <c r="L52" s="14" t="s">
        <v>46</v>
      </c>
      <c r="M52" s="14">
        <v>0.42179699999999998</v>
      </c>
      <c r="N52" s="14">
        <v>3.4162699999999997E-2</v>
      </c>
      <c r="O52" s="14" t="s">
        <v>48</v>
      </c>
      <c r="P52" s="14" t="s">
        <v>43</v>
      </c>
      <c r="Q52" s="14" t="s">
        <v>47</v>
      </c>
      <c r="R52" s="14">
        <v>0.77064899999999992</v>
      </c>
      <c r="S52" s="14">
        <v>2.2754800000000002E-4</v>
      </c>
      <c r="T52" s="14" t="s">
        <v>48</v>
      </c>
      <c r="U52" s="14">
        <v>12.1875</v>
      </c>
      <c r="V52" s="14">
        <v>13.6799</v>
      </c>
      <c r="W52" s="14">
        <v>14.965</v>
      </c>
      <c r="X52" s="14">
        <v>15.816599999999999</v>
      </c>
      <c r="Y52" s="14">
        <v>13.2654</v>
      </c>
      <c r="Z52" s="14">
        <v>17.032800000000002</v>
      </c>
      <c r="AA52" s="14">
        <v>14.632899999999999</v>
      </c>
      <c r="AB52" s="14">
        <v>16.254899999999999</v>
      </c>
      <c r="AC52" s="14">
        <v>18.345700000000001</v>
      </c>
      <c r="AD52" s="14">
        <v>22.959099999999999</v>
      </c>
      <c r="AE52" s="14">
        <v>22.019600000000001</v>
      </c>
      <c r="AF52" s="14">
        <v>21.684999999999999</v>
      </c>
      <c r="AG52" s="14">
        <f t="shared" si="0"/>
        <v>13.610799999999999</v>
      </c>
      <c r="AH52" s="14">
        <f t="shared" si="1"/>
        <v>15.371600000000001</v>
      </c>
      <c r="AI52" s="14">
        <f t="shared" si="2"/>
        <v>16.411166666666666</v>
      </c>
      <c r="AJ52" s="14">
        <f t="shared" si="3"/>
        <v>22.221233333333334</v>
      </c>
      <c r="AK52" s="14">
        <f t="shared" si="4"/>
        <v>4.5611666666666704</v>
      </c>
      <c r="AL52" s="14">
        <f t="shared" si="5"/>
        <v>8.6104333333333347</v>
      </c>
      <c r="AM52" s="14">
        <f t="shared" si="6"/>
        <v>1.8877699419008283</v>
      </c>
      <c r="AN52" s="14">
        <f t="shared" si="7"/>
        <v>1</v>
      </c>
      <c r="AO52" s="14">
        <f t="shared" si="8"/>
        <v>1</v>
      </c>
      <c r="AP52" s="14">
        <f t="shared" si="9"/>
        <v>1.8877699419008283</v>
      </c>
      <c r="AQ52" s="14">
        <f t="shared" si="10"/>
        <v>0.47027443450387674</v>
      </c>
      <c r="AR52" s="14">
        <f t="shared" si="11"/>
        <v>1</v>
      </c>
      <c r="AS52" s="14">
        <f t="shared" si="12"/>
        <v>0</v>
      </c>
      <c r="AT52" s="14">
        <f t="shared" si="13"/>
        <v>0</v>
      </c>
      <c r="AU52" s="14" t="s">
        <v>49</v>
      </c>
    </row>
    <row r="53" spans="1:47">
      <c r="A53" s="14" t="s">
        <v>194</v>
      </c>
      <c r="B53" s="14" t="s">
        <v>195</v>
      </c>
      <c r="C53" s="14" t="s">
        <v>196</v>
      </c>
      <c r="D53" s="14" t="s">
        <v>41</v>
      </c>
      <c r="E53" s="14" t="s">
        <v>42</v>
      </c>
      <c r="F53" s="14" t="s">
        <v>43</v>
      </c>
      <c r="G53" s="14" t="s">
        <v>44</v>
      </c>
      <c r="H53" s="14">
        <v>-1.1701399999999999E-2</v>
      </c>
      <c r="I53" s="14">
        <v>0.99874000000000007</v>
      </c>
      <c r="J53" s="14" t="s">
        <v>45</v>
      </c>
      <c r="K53" s="14" t="s">
        <v>43</v>
      </c>
      <c r="L53" s="14" t="s">
        <v>46</v>
      </c>
      <c r="M53" s="14">
        <v>0.91676499999999994</v>
      </c>
      <c r="N53" s="14">
        <v>2.04492E-3</v>
      </c>
      <c r="O53" s="14" t="s">
        <v>48</v>
      </c>
      <c r="P53" s="14" t="s">
        <v>43</v>
      </c>
      <c r="Q53" s="14" t="s">
        <v>47</v>
      </c>
      <c r="R53" s="14">
        <v>1.43631</v>
      </c>
      <c r="S53" s="14">
        <v>2.2754800000000002E-4</v>
      </c>
      <c r="T53" s="14" t="s">
        <v>48</v>
      </c>
      <c r="U53" s="14">
        <v>2.18581</v>
      </c>
      <c r="V53" s="14">
        <v>3.2090399999999999</v>
      </c>
      <c r="W53" s="14">
        <v>2.7842099999999999</v>
      </c>
      <c r="X53" s="14">
        <v>3.4287000000000001</v>
      </c>
      <c r="Y53" s="14">
        <v>2.1686899999999998</v>
      </c>
      <c r="Z53" s="14">
        <v>3.0036499999999999</v>
      </c>
      <c r="AA53" s="14">
        <v>5.56595</v>
      </c>
      <c r="AB53" s="14">
        <v>5.2231399999999999</v>
      </c>
      <c r="AC53" s="14">
        <v>3.7605</v>
      </c>
      <c r="AD53" s="14">
        <v>5.7616100000000001</v>
      </c>
      <c r="AE53" s="14">
        <v>8.7603200000000001</v>
      </c>
      <c r="AF53" s="14">
        <v>6.3932700000000002</v>
      </c>
      <c r="AG53" s="14">
        <f t="shared" si="0"/>
        <v>2.7263533333333334</v>
      </c>
      <c r="AH53" s="14">
        <f t="shared" si="1"/>
        <v>2.867013333333333</v>
      </c>
      <c r="AI53" s="14">
        <f t="shared" si="2"/>
        <v>4.8498633333333334</v>
      </c>
      <c r="AJ53" s="14">
        <f t="shared" si="3"/>
        <v>6.9717333333333338</v>
      </c>
      <c r="AK53" s="14">
        <f t="shared" si="4"/>
        <v>2.2641699999999987</v>
      </c>
      <c r="AL53" s="14">
        <f t="shared" si="5"/>
        <v>4.2453800000000008</v>
      </c>
      <c r="AM53" s="14">
        <f t="shared" si="6"/>
        <v>1.8750270518556484</v>
      </c>
      <c r="AN53" s="14">
        <f t="shared" si="7"/>
        <v>1</v>
      </c>
      <c r="AO53" s="14">
        <f t="shared" si="8"/>
        <v>1</v>
      </c>
      <c r="AP53" s="14">
        <f t="shared" si="9"/>
        <v>1.8750270518556484</v>
      </c>
      <c r="AQ53" s="14">
        <f t="shared" si="10"/>
        <v>0.46667436130570217</v>
      </c>
      <c r="AR53" s="14">
        <f t="shared" si="11"/>
        <v>1</v>
      </c>
      <c r="AS53" s="14">
        <f t="shared" si="12"/>
        <v>0</v>
      </c>
      <c r="AT53" s="14">
        <f t="shared" si="13"/>
        <v>0</v>
      </c>
      <c r="AU53" s="14" t="s">
        <v>49</v>
      </c>
    </row>
    <row r="54" spans="1:47">
      <c r="A54" s="14" t="s">
        <v>197</v>
      </c>
      <c r="B54" s="14" t="s">
        <v>198</v>
      </c>
      <c r="C54" s="14" t="s">
        <v>199</v>
      </c>
      <c r="D54" s="14" t="s">
        <v>41</v>
      </c>
      <c r="E54" s="14" t="s">
        <v>42</v>
      </c>
      <c r="F54" s="14" t="s">
        <v>43</v>
      </c>
      <c r="G54" s="14" t="s">
        <v>44</v>
      </c>
      <c r="H54" s="14">
        <v>6.2316699999999996E-2</v>
      </c>
      <c r="I54" s="14">
        <v>0.99874000000000007</v>
      </c>
      <c r="J54" s="14" t="s">
        <v>45</v>
      </c>
      <c r="K54" s="14" t="s">
        <v>43</v>
      </c>
      <c r="L54" s="14" t="s">
        <v>46</v>
      </c>
      <c r="M54" s="14">
        <v>0.80432700000000001</v>
      </c>
      <c r="N54" s="14">
        <v>2.5483599999999999E-2</v>
      </c>
      <c r="O54" s="14" t="s">
        <v>48</v>
      </c>
      <c r="P54" s="14" t="s">
        <v>43</v>
      </c>
      <c r="Q54" s="14" t="s">
        <v>47</v>
      </c>
      <c r="R54" s="14">
        <v>1.2133400000000001</v>
      </c>
      <c r="S54" s="14">
        <v>1.53057E-3</v>
      </c>
      <c r="T54" s="14" t="s">
        <v>48</v>
      </c>
      <c r="U54" s="14">
        <v>10.553699999999999</v>
      </c>
      <c r="V54" s="14">
        <v>10.917199999999999</v>
      </c>
      <c r="W54" s="14">
        <v>9.6335800000000003</v>
      </c>
      <c r="X54" s="14">
        <v>10.359400000000001</v>
      </c>
      <c r="Y54" s="14">
        <v>10.9565</v>
      </c>
      <c r="Z54" s="14">
        <v>12.7058</v>
      </c>
      <c r="AA54" s="14">
        <v>17.028500000000001</v>
      </c>
      <c r="AB54" s="14">
        <v>15.371</v>
      </c>
      <c r="AC54" s="14">
        <v>17.660299999999999</v>
      </c>
      <c r="AD54" s="14">
        <v>26.909600000000001</v>
      </c>
      <c r="AE54" s="14">
        <v>19.019300000000001</v>
      </c>
      <c r="AF54" s="14">
        <v>26.1386</v>
      </c>
      <c r="AG54" s="14">
        <f t="shared" si="0"/>
        <v>10.368160000000001</v>
      </c>
      <c r="AH54" s="14">
        <f t="shared" si="1"/>
        <v>11.340566666666666</v>
      </c>
      <c r="AI54" s="14">
        <f t="shared" si="2"/>
        <v>16.686600000000002</v>
      </c>
      <c r="AJ54" s="14">
        <f t="shared" si="3"/>
        <v>24.022499999999997</v>
      </c>
      <c r="AK54" s="14">
        <f t="shared" si="4"/>
        <v>7.2908466666666616</v>
      </c>
      <c r="AL54" s="14">
        <f t="shared" si="5"/>
        <v>13.654339999999996</v>
      </c>
      <c r="AM54" s="14">
        <f t="shared" si="6"/>
        <v>1.8728058103905636</v>
      </c>
      <c r="AN54" s="14">
        <f t="shared" si="7"/>
        <v>1</v>
      </c>
      <c r="AO54" s="14">
        <f t="shared" si="8"/>
        <v>1</v>
      </c>
      <c r="AP54" s="14">
        <f t="shared" si="9"/>
        <v>1.8728058103905636</v>
      </c>
      <c r="AQ54" s="14">
        <f t="shared" si="10"/>
        <v>0.46604181039386278</v>
      </c>
      <c r="AR54" s="14">
        <f t="shared" si="11"/>
        <v>1</v>
      </c>
      <c r="AS54" s="14">
        <f t="shared" si="12"/>
        <v>0</v>
      </c>
      <c r="AT54" s="14">
        <f t="shared" si="13"/>
        <v>0</v>
      </c>
      <c r="AU54" s="14" t="s">
        <v>49</v>
      </c>
    </row>
    <row r="55" spans="1:47">
      <c r="A55" s="14" t="s">
        <v>200</v>
      </c>
      <c r="B55" s="14" t="s">
        <v>201</v>
      </c>
      <c r="C55" s="14" t="s">
        <v>202</v>
      </c>
      <c r="D55" s="14" t="s">
        <v>41</v>
      </c>
      <c r="E55" s="14" t="s">
        <v>42</v>
      </c>
      <c r="F55" s="14" t="s">
        <v>43</v>
      </c>
      <c r="G55" s="14" t="s">
        <v>44</v>
      </c>
      <c r="H55" s="14">
        <v>-0.131302</v>
      </c>
      <c r="I55" s="14">
        <v>1</v>
      </c>
      <c r="J55" s="14" t="s">
        <v>45</v>
      </c>
      <c r="K55" s="14" t="s">
        <v>43</v>
      </c>
      <c r="L55" s="14" t="s">
        <v>46</v>
      </c>
      <c r="M55" s="14">
        <v>1.6022400000000001</v>
      </c>
      <c r="N55" s="14">
        <v>1</v>
      </c>
      <c r="O55" s="14" t="s">
        <v>45</v>
      </c>
      <c r="P55" s="14" t="s">
        <v>43</v>
      </c>
      <c r="Q55" s="14" t="s">
        <v>47</v>
      </c>
      <c r="R55" s="14">
        <v>2.1200299999999999</v>
      </c>
      <c r="S55" s="14">
        <v>1.34167E-2</v>
      </c>
      <c r="T55" s="14" t="s">
        <v>48</v>
      </c>
      <c r="U55" s="14">
        <v>0.25683</v>
      </c>
      <c r="V55" s="14">
        <v>0.41759599999999997</v>
      </c>
      <c r="W55" s="14">
        <v>0.226549</v>
      </c>
      <c r="X55" s="14">
        <v>0.144729</v>
      </c>
      <c r="Y55" s="14">
        <v>0.39724399999999999</v>
      </c>
      <c r="Z55" s="14">
        <v>0.40486000000000005</v>
      </c>
      <c r="AA55" s="14">
        <v>0.85609199999999996</v>
      </c>
      <c r="AB55" s="14">
        <v>0.87598199999999993</v>
      </c>
      <c r="AC55" s="14">
        <v>0.74708199999999991</v>
      </c>
      <c r="AD55" s="14">
        <v>1.7881800000000001</v>
      </c>
      <c r="AE55" s="14">
        <v>0.822133</v>
      </c>
      <c r="AF55" s="14">
        <v>1.31976</v>
      </c>
      <c r="AG55" s="14">
        <f t="shared" si="0"/>
        <v>0.30032500000000001</v>
      </c>
      <c r="AH55" s="14">
        <f t="shared" si="1"/>
        <v>0.31561100000000003</v>
      </c>
      <c r="AI55" s="14">
        <f t="shared" si="2"/>
        <v>0.82638533333333319</v>
      </c>
      <c r="AJ55" s="14">
        <f t="shared" si="3"/>
        <v>1.3100243333333335</v>
      </c>
      <c r="AK55" s="14">
        <f t="shared" si="4"/>
        <v>0.54134633333333326</v>
      </c>
      <c r="AL55" s="14">
        <f t="shared" si="5"/>
        <v>1.0096993333333335</v>
      </c>
      <c r="AM55" s="14">
        <f t="shared" si="6"/>
        <v>1.8651633365947498</v>
      </c>
      <c r="AN55" s="14">
        <f t="shared" si="7"/>
        <v>1</v>
      </c>
      <c r="AO55" s="14">
        <f t="shared" si="8"/>
        <v>1</v>
      </c>
      <c r="AP55" s="14">
        <f t="shared" si="9"/>
        <v>1.8651633365947498</v>
      </c>
      <c r="AQ55" s="14">
        <f t="shared" si="10"/>
        <v>0.46385392615227389</v>
      </c>
      <c r="AR55" s="14">
        <f t="shared" si="11"/>
        <v>1</v>
      </c>
      <c r="AS55" s="14">
        <f t="shared" si="12"/>
        <v>0</v>
      </c>
      <c r="AT55" s="14">
        <f t="shared" si="13"/>
        <v>0</v>
      </c>
      <c r="AU55" s="14" t="s">
        <v>49</v>
      </c>
    </row>
    <row r="56" spans="1:47">
      <c r="A56" s="14" t="s">
        <v>203</v>
      </c>
      <c r="B56" s="14" t="s">
        <v>204</v>
      </c>
      <c r="C56" s="14" t="s">
        <v>205</v>
      </c>
      <c r="D56" s="14" t="s">
        <v>41</v>
      </c>
      <c r="E56" s="14" t="s">
        <v>42</v>
      </c>
      <c r="F56" s="14" t="s">
        <v>43</v>
      </c>
      <c r="G56" s="14" t="s">
        <v>44</v>
      </c>
      <c r="H56" s="14">
        <v>-6.1287399999999999E-2</v>
      </c>
      <c r="I56" s="14">
        <v>0.99874000000000007</v>
      </c>
      <c r="J56" s="14" t="s">
        <v>45</v>
      </c>
      <c r="K56" s="14" t="s">
        <v>43</v>
      </c>
      <c r="L56" s="14" t="s">
        <v>46</v>
      </c>
      <c r="M56" s="14">
        <v>0.77003099999999991</v>
      </c>
      <c r="N56" s="14">
        <v>4.53584E-2</v>
      </c>
      <c r="O56" s="14" t="s">
        <v>48</v>
      </c>
      <c r="P56" s="14" t="s">
        <v>43</v>
      </c>
      <c r="Q56" s="14" t="s">
        <v>47</v>
      </c>
      <c r="R56" s="14">
        <v>1.1371100000000001</v>
      </c>
      <c r="S56" s="14">
        <v>4.8613600000000003E-3</v>
      </c>
      <c r="T56" s="14" t="s">
        <v>48</v>
      </c>
      <c r="U56" s="14">
        <v>17.941199999999998</v>
      </c>
      <c r="V56" s="14">
        <v>22.232299999999999</v>
      </c>
      <c r="W56" s="14">
        <v>18.310700000000001</v>
      </c>
      <c r="X56" s="14">
        <v>20.348199999999999</v>
      </c>
      <c r="Y56" s="14">
        <v>14.602600000000001</v>
      </c>
      <c r="Z56" s="14">
        <v>24.8825</v>
      </c>
      <c r="AA56" s="14">
        <v>27.451799999999999</v>
      </c>
      <c r="AB56" s="14">
        <v>32.884300000000003</v>
      </c>
      <c r="AC56" s="14">
        <v>31.519200000000001</v>
      </c>
      <c r="AD56" s="14">
        <v>42.234900000000003</v>
      </c>
      <c r="AE56" s="14">
        <v>37.771999999999998</v>
      </c>
      <c r="AF56" s="14">
        <v>43.23</v>
      </c>
      <c r="AG56" s="14">
        <f t="shared" si="0"/>
        <v>19.494733333333333</v>
      </c>
      <c r="AH56" s="14">
        <f t="shared" si="1"/>
        <v>19.944433333333333</v>
      </c>
      <c r="AI56" s="14">
        <f t="shared" si="2"/>
        <v>30.618433333333332</v>
      </c>
      <c r="AJ56" s="14">
        <f t="shared" si="3"/>
        <v>41.078966666666666</v>
      </c>
      <c r="AK56" s="14">
        <f t="shared" si="4"/>
        <v>11.573399999999999</v>
      </c>
      <c r="AL56" s="14">
        <f t="shared" si="5"/>
        <v>21.584233333333334</v>
      </c>
      <c r="AM56" s="14">
        <f t="shared" si="6"/>
        <v>1.8649863768065853</v>
      </c>
      <c r="AN56" s="14">
        <f t="shared" si="7"/>
        <v>1</v>
      </c>
      <c r="AO56" s="14">
        <f t="shared" si="8"/>
        <v>1</v>
      </c>
      <c r="AP56" s="14">
        <f t="shared" si="9"/>
        <v>1.8649863768065853</v>
      </c>
      <c r="AQ56" s="14">
        <f t="shared" si="10"/>
        <v>0.46380305377227515</v>
      </c>
      <c r="AR56" s="14">
        <f t="shared" si="11"/>
        <v>1</v>
      </c>
      <c r="AS56" s="14">
        <f t="shared" si="12"/>
        <v>0</v>
      </c>
      <c r="AT56" s="14">
        <f t="shared" si="13"/>
        <v>0</v>
      </c>
      <c r="AU56" s="14" t="s">
        <v>49</v>
      </c>
    </row>
    <row r="57" spans="1:47">
      <c r="A57" s="14" t="s">
        <v>206</v>
      </c>
      <c r="B57" s="14" t="s">
        <v>207</v>
      </c>
      <c r="C57" s="14" t="s">
        <v>208</v>
      </c>
      <c r="D57" s="14" t="s">
        <v>41</v>
      </c>
      <c r="E57" s="14" t="s">
        <v>42</v>
      </c>
      <c r="F57" s="14" t="s">
        <v>43</v>
      </c>
      <c r="G57" s="14" t="s">
        <v>44</v>
      </c>
      <c r="H57" s="14">
        <v>-7.0977699999999991E-2</v>
      </c>
      <c r="I57" s="14">
        <v>0.99874000000000007</v>
      </c>
      <c r="J57" s="14" t="s">
        <v>45</v>
      </c>
      <c r="K57" s="14" t="s">
        <v>43</v>
      </c>
      <c r="L57" s="14" t="s">
        <v>46</v>
      </c>
      <c r="M57" s="14">
        <v>0.73463800000000001</v>
      </c>
      <c r="N57" s="14">
        <v>1.7700399999999998E-2</v>
      </c>
      <c r="O57" s="14" t="s">
        <v>48</v>
      </c>
      <c r="P57" s="14" t="s">
        <v>43</v>
      </c>
      <c r="Q57" s="14" t="s">
        <v>47</v>
      </c>
      <c r="R57" s="14">
        <v>0.84966799999999998</v>
      </c>
      <c r="S57" s="14">
        <v>6.0598600000000002E-3</v>
      </c>
      <c r="T57" s="14" t="s">
        <v>48</v>
      </c>
      <c r="U57" s="14">
        <v>5.2867699999999997</v>
      </c>
      <c r="V57" s="14">
        <v>7.5764899999999997</v>
      </c>
      <c r="W57" s="14">
        <v>7.9600400000000002</v>
      </c>
      <c r="X57" s="14">
        <v>7.1117699999999999</v>
      </c>
      <c r="Y57" s="14">
        <v>7.1875999999999998</v>
      </c>
      <c r="Z57" s="14">
        <v>6.8571400000000002</v>
      </c>
      <c r="AA57" s="14">
        <v>9.8047900000000006</v>
      </c>
      <c r="AB57" s="14">
        <v>8.5552600000000005</v>
      </c>
      <c r="AC57" s="14">
        <v>9.1588399999999996</v>
      </c>
      <c r="AD57" s="14">
        <v>9.7035300000000007</v>
      </c>
      <c r="AE57" s="14">
        <v>13.879799999999999</v>
      </c>
      <c r="AF57" s="14">
        <v>10.2409</v>
      </c>
      <c r="AG57" s="14">
        <f t="shared" si="0"/>
        <v>6.9410999999999996</v>
      </c>
      <c r="AH57" s="14">
        <f t="shared" si="1"/>
        <v>7.0521700000000003</v>
      </c>
      <c r="AI57" s="14">
        <f t="shared" si="2"/>
        <v>9.1729633333333336</v>
      </c>
      <c r="AJ57" s="14">
        <f t="shared" si="3"/>
        <v>11.274743333333333</v>
      </c>
      <c r="AK57" s="14">
        <f t="shared" si="4"/>
        <v>2.3429333333333338</v>
      </c>
      <c r="AL57" s="14">
        <f t="shared" si="5"/>
        <v>4.3336433333333337</v>
      </c>
      <c r="AM57" s="14">
        <f t="shared" si="6"/>
        <v>1.8496656612793079</v>
      </c>
      <c r="AN57" s="14">
        <f t="shared" si="7"/>
        <v>1</v>
      </c>
      <c r="AO57" s="14">
        <f t="shared" si="8"/>
        <v>1</v>
      </c>
      <c r="AP57" s="14">
        <f t="shared" si="9"/>
        <v>1.8496656612793079</v>
      </c>
      <c r="AQ57" s="14">
        <f t="shared" si="10"/>
        <v>0.45936175335149099</v>
      </c>
      <c r="AR57" s="14">
        <f t="shared" si="11"/>
        <v>1</v>
      </c>
      <c r="AS57" s="14">
        <f t="shared" si="12"/>
        <v>0</v>
      </c>
      <c r="AT57" s="14">
        <f t="shared" si="13"/>
        <v>0</v>
      </c>
      <c r="AU57" s="14" t="s">
        <v>49</v>
      </c>
    </row>
    <row r="58" spans="1:47">
      <c r="A58" s="14" t="s">
        <v>209</v>
      </c>
      <c r="B58" s="14" t="s">
        <v>210</v>
      </c>
      <c r="C58" s="14" t="s">
        <v>211</v>
      </c>
      <c r="D58" s="14" t="s">
        <v>41</v>
      </c>
      <c r="E58" s="14" t="s">
        <v>42</v>
      </c>
      <c r="F58" s="14" t="s">
        <v>43</v>
      </c>
      <c r="G58" s="14" t="s">
        <v>44</v>
      </c>
      <c r="H58" s="14">
        <v>0.17080599999999999</v>
      </c>
      <c r="I58" s="14">
        <v>0.99874000000000007</v>
      </c>
      <c r="J58" s="14" t="s">
        <v>45</v>
      </c>
      <c r="K58" s="14" t="s">
        <v>43</v>
      </c>
      <c r="L58" s="14" t="s">
        <v>46</v>
      </c>
      <c r="M58" s="14">
        <v>0.43160599999999999</v>
      </c>
      <c r="N58" s="14">
        <v>2.7319E-2</v>
      </c>
      <c r="O58" s="14" t="s">
        <v>48</v>
      </c>
      <c r="P58" s="14" t="s">
        <v>43</v>
      </c>
      <c r="Q58" s="14" t="s">
        <v>47</v>
      </c>
      <c r="R58" s="14">
        <v>0.68341399999999997</v>
      </c>
      <c r="S58" s="14">
        <v>2.2754800000000002E-4</v>
      </c>
      <c r="T58" s="14" t="s">
        <v>48</v>
      </c>
      <c r="U58" s="14">
        <v>31.6037</v>
      </c>
      <c r="V58" s="14">
        <v>39.469099999999997</v>
      </c>
      <c r="W58" s="14">
        <v>32.743099999999998</v>
      </c>
      <c r="X58" s="14">
        <v>31.588899999999999</v>
      </c>
      <c r="Y58" s="14">
        <v>40.760199999999998</v>
      </c>
      <c r="Z58" s="14">
        <v>46.579599999999999</v>
      </c>
      <c r="AA58" s="14">
        <v>39.352600000000002</v>
      </c>
      <c r="AB58" s="14">
        <v>39.327199999999998</v>
      </c>
      <c r="AC58" s="14">
        <v>40.085099999999997</v>
      </c>
      <c r="AD58" s="14">
        <v>59.775500000000001</v>
      </c>
      <c r="AE58" s="14">
        <v>43.572899999999997</v>
      </c>
      <c r="AF58" s="14">
        <v>55.89</v>
      </c>
      <c r="AG58" s="14">
        <f t="shared" si="0"/>
        <v>34.6053</v>
      </c>
      <c r="AH58" s="14">
        <f t="shared" si="1"/>
        <v>39.642899999999997</v>
      </c>
      <c r="AI58" s="14">
        <f t="shared" si="2"/>
        <v>39.588299999999997</v>
      </c>
      <c r="AJ58" s="14">
        <f t="shared" si="3"/>
        <v>53.079466666666669</v>
      </c>
      <c r="AK58" s="14">
        <f t="shared" si="4"/>
        <v>10.020600000000002</v>
      </c>
      <c r="AL58" s="14">
        <f t="shared" si="5"/>
        <v>18.474166666666669</v>
      </c>
      <c r="AM58" s="14">
        <f t="shared" si="6"/>
        <v>1.8436188119141235</v>
      </c>
      <c r="AN58" s="14">
        <f t="shared" si="7"/>
        <v>1</v>
      </c>
      <c r="AO58" s="14">
        <f t="shared" si="8"/>
        <v>1</v>
      </c>
      <c r="AP58" s="14">
        <f t="shared" si="9"/>
        <v>1.8436188119141235</v>
      </c>
      <c r="AQ58" s="14">
        <f t="shared" si="10"/>
        <v>0.45758852451621629</v>
      </c>
      <c r="AR58" s="14">
        <f t="shared" si="11"/>
        <v>1</v>
      </c>
      <c r="AS58" s="14">
        <f t="shared" si="12"/>
        <v>0</v>
      </c>
      <c r="AT58" s="14">
        <f t="shared" si="13"/>
        <v>0</v>
      </c>
      <c r="AU58" s="14" t="s">
        <v>49</v>
      </c>
    </row>
    <row r="59" spans="1:47">
      <c r="A59" s="14" t="s">
        <v>212</v>
      </c>
      <c r="B59" s="14" t="s">
        <v>213</v>
      </c>
      <c r="C59" s="14" t="s">
        <v>214</v>
      </c>
      <c r="D59" s="14" t="s">
        <v>41</v>
      </c>
      <c r="E59" s="14" t="s">
        <v>42</v>
      </c>
      <c r="F59" s="14" t="s">
        <v>43</v>
      </c>
      <c r="G59" s="14" t="s">
        <v>44</v>
      </c>
      <c r="H59" s="14">
        <v>-0.13366600000000001</v>
      </c>
      <c r="I59" s="14">
        <v>0.99874000000000007</v>
      </c>
      <c r="J59" s="14" t="s">
        <v>45</v>
      </c>
      <c r="K59" s="14" t="s">
        <v>43</v>
      </c>
      <c r="L59" s="14" t="s">
        <v>46</v>
      </c>
      <c r="M59" s="14">
        <v>0.35287199999999996</v>
      </c>
      <c r="N59" s="14">
        <v>1.66736E-2</v>
      </c>
      <c r="O59" s="14" t="s">
        <v>48</v>
      </c>
      <c r="P59" s="14" t="s">
        <v>43</v>
      </c>
      <c r="Q59" s="14" t="s">
        <v>47</v>
      </c>
      <c r="R59" s="14">
        <v>0.491226</v>
      </c>
      <c r="S59" s="14">
        <v>1.35505E-3</v>
      </c>
      <c r="T59" s="14" t="s">
        <v>48</v>
      </c>
      <c r="U59" s="14">
        <v>582.78800000000001</v>
      </c>
      <c r="V59" s="14">
        <v>814.43200000000002</v>
      </c>
      <c r="W59" s="14">
        <v>671.2</v>
      </c>
      <c r="X59" s="14">
        <v>657.39800000000002</v>
      </c>
      <c r="Y59" s="14">
        <v>628.37199999999996</v>
      </c>
      <c r="Z59" s="14">
        <v>798.41600000000005</v>
      </c>
      <c r="AA59" s="14">
        <v>741.29</v>
      </c>
      <c r="AB59" s="14">
        <v>828.63699999999994</v>
      </c>
      <c r="AC59" s="14">
        <v>922.86800000000005</v>
      </c>
      <c r="AD59" s="14">
        <v>1047.9100000000001</v>
      </c>
      <c r="AE59" s="14">
        <v>904.42399999999998</v>
      </c>
      <c r="AF59" s="14">
        <v>923.14400000000001</v>
      </c>
      <c r="AG59" s="14">
        <f t="shared" si="0"/>
        <v>689.47333333333336</v>
      </c>
      <c r="AH59" s="14">
        <f t="shared" si="1"/>
        <v>694.72866666666675</v>
      </c>
      <c r="AI59" s="14">
        <f t="shared" si="2"/>
        <v>830.93166666666673</v>
      </c>
      <c r="AJ59" s="14">
        <f t="shared" si="3"/>
        <v>958.49266666666665</v>
      </c>
      <c r="AK59" s="14">
        <f t="shared" si="4"/>
        <v>146.71366666666677</v>
      </c>
      <c r="AL59" s="14">
        <f t="shared" si="5"/>
        <v>269.01933333333329</v>
      </c>
      <c r="AM59" s="14">
        <f t="shared" si="6"/>
        <v>1.8336351305604326</v>
      </c>
      <c r="AN59" s="14">
        <f t="shared" si="7"/>
        <v>1</v>
      </c>
      <c r="AO59" s="14">
        <f t="shared" si="8"/>
        <v>1</v>
      </c>
      <c r="AP59" s="14">
        <f t="shared" si="9"/>
        <v>1.8336351305604326</v>
      </c>
      <c r="AQ59" s="14">
        <f t="shared" si="10"/>
        <v>0.45463523067734862</v>
      </c>
      <c r="AR59" s="14">
        <f t="shared" si="11"/>
        <v>1</v>
      </c>
      <c r="AS59" s="14">
        <f t="shared" si="12"/>
        <v>0</v>
      </c>
      <c r="AT59" s="14">
        <f t="shared" si="13"/>
        <v>0</v>
      </c>
      <c r="AU59" s="14" t="s">
        <v>49</v>
      </c>
    </row>
    <row r="60" spans="1:47">
      <c r="A60" s="14" t="s">
        <v>215</v>
      </c>
      <c r="B60" s="14" t="s">
        <v>216</v>
      </c>
      <c r="C60" s="14" t="s">
        <v>217</v>
      </c>
      <c r="D60" s="14" t="s">
        <v>41</v>
      </c>
      <c r="E60" s="14" t="s">
        <v>42</v>
      </c>
      <c r="F60" s="14" t="s">
        <v>43</v>
      </c>
      <c r="G60" s="14" t="s">
        <v>44</v>
      </c>
      <c r="H60" s="14">
        <v>9.078109999999999E-2</v>
      </c>
      <c r="I60" s="14">
        <v>0.99874000000000007</v>
      </c>
      <c r="J60" s="14" t="s">
        <v>45</v>
      </c>
      <c r="K60" s="14" t="s">
        <v>43</v>
      </c>
      <c r="L60" s="14" t="s">
        <v>46</v>
      </c>
      <c r="M60" s="14">
        <v>0.191383</v>
      </c>
      <c r="N60" s="14">
        <v>0.18626099999999998</v>
      </c>
      <c r="O60" s="14" t="s">
        <v>45</v>
      </c>
      <c r="P60" s="14" t="s">
        <v>43</v>
      </c>
      <c r="Q60" s="14" t="s">
        <v>47</v>
      </c>
      <c r="R60" s="14">
        <v>0.55232799999999993</v>
      </c>
      <c r="S60" s="14">
        <v>2.2754800000000002E-4</v>
      </c>
      <c r="T60" s="14" t="s">
        <v>48</v>
      </c>
      <c r="U60" s="14">
        <v>32.226399999999998</v>
      </c>
      <c r="V60" s="14">
        <v>29.948</v>
      </c>
      <c r="W60" s="14">
        <v>29.491800000000001</v>
      </c>
      <c r="X60" s="14">
        <v>36.438800000000001</v>
      </c>
      <c r="Y60" s="14">
        <v>35.502899999999997</v>
      </c>
      <c r="Z60" s="14">
        <v>32.424300000000002</v>
      </c>
      <c r="AA60" s="14">
        <v>32.829900000000002</v>
      </c>
      <c r="AB60" s="14">
        <v>33.749200000000002</v>
      </c>
      <c r="AC60" s="14">
        <v>32.204999999999998</v>
      </c>
      <c r="AD60" s="14">
        <v>42.184100000000001</v>
      </c>
      <c r="AE60" s="14">
        <v>44.653799999999997</v>
      </c>
      <c r="AF60" s="14">
        <v>41.096699999999998</v>
      </c>
      <c r="AG60" s="14">
        <f t="shared" si="0"/>
        <v>30.555400000000002</v>
      </c>
      <c r="AH60" s="14">
        <f t="shared" si="1"/>
        <v>34.788666666666664</v>
      </c>
      <c r="AI60" s="14">
        <f t="shared" si="2"/>
        <v>32.928033333333339</v>
      </c>
      <c r="AJ60" s="14">
        <f t="shared" si="3"/>
        <v>42.644866666666665</v>
      </c>
      <c r="AK60" s="14">
        <f t="shared" si="4"/>
        <v>6.6058999999999948</v>
      </c>
      <c r="AL60" s="14">
        <f t="shared" si="5"/>
        <v>12.089466666666663</v>
      </c>
      <c r="AM60" s="14">
        <f t="shared" si="6"/>
        <v>1.8301013740242318</v>
      </c>
      <c r="AN60" s="14">
        <f t="shared" si="7"/>
        <v>1</v>
      </c>
      <c r="AO60" s="14">
        <f t="shared" si="8"/>
        <v>1</v>
      </c>
      <c r="AP60" s="14">
        <f t="shared" si="9"/>
        <v>1.8301013740242318</v>
      </c>
      <c r="AQ60" s="14">
        <f t="shared" si="10"/>
        <v>0.45358218173396153</v>
      </c>
      <c r="AR60" s="14">
        <f t="shared" si="11"/>
        <v>1</v>
      </c>
      <c r="AS60" s="14">
        <f t="shared" si="12"/>
        <v>0</v>
      </c>
      <c r="AT60" s="14">
        <f t="shared" si="13"/>
        <v>0</v>
      </c>
      <c r="AU60" s="14" t="s">
        <v>49</v>
      </c>
    </row>
    <row r="61" spans="1:47">
      <c r="A61" s="14" t="s">
        <v>218</v>
      </c>
      <c r="B61" s="14" t="s">
        <v>219</v>
      </c>
      <c r="C61" s="14" t="s">
        <v>220</v>
      </c>
      <c r="D61" s="14" t="s">
        <v>41</v>
      </c>
      <c r="E61" s="14" t="s">
        <v>42</v>
      </c>
      <c r="F61" s="14" t="s">
        <v>43</v>
      </c>
      <c r="G61" s="14" t="s">
        <v>44</v>
      </c>
      <c r="H61" s="14">
        <v>-4.7098299999999996E-2</v>
      </c>
      <c r="I61" s="14">
        <v>0.99874000000000007</v>
      </c>
      <c r="J61" s="14" t="s">
        <v>45</v>
      </c>
      <c r="K61" s="14" t="s">
        <v>43</v>
      </c>
      <c r="L61" s="14" t="s">
        <v>46</v>
      </c>
      <c r="M61" s="14">
        <v>1.0508299999999999</v>
      </c>
      <c r="N61" s="14">
        <v>2.2781E-4</v>
      </c>
      <c r="O61" s="14" t="s">
        <v>48</v>
      </c>
      <c r="P61" s="14" t="s">
        <v>43</v>
      </c>
      <c r="Q61" s="14" t="s">
        <v>47</v>
      </c>
      <c r="R61" s="14">
        <v>1.43882</v>
      </c>
      <c r="S61" s="14">
        <v>2.2754800000000002E-4</v>
      </c>
      <c r="T61" s="14" t="s">
        <v>48</v>
      </c>
      <c r="U61" s="14">
        <v>1539.59</v>
      </c>
      <c r="V61" s="14">
        <v>1795.09</v>
      </c>
      <c r="W61" s="14">
        <v>1681.75</v>
      </c>
      <c r="X61" s="14">
        <v>1745.79</v>
      </c>
      <c r="Y61" s="14">
        <v>1645.9</v>
      </c>
      <c r="Z61" s="14">
        <v>1873.88</v>
      </c>
      <c r="AA61" s="14">
        <v>3571.34</v>
      </c>
      <c r="AB61" s="14">
        <v>3568.84</v>
      </c>
      <c r="AC61" s="14">
        <v>3816.96</v>
      </c>
      <c r="AD61" s="14">
        <v>5816.8</v>
      </c>
      <c r="AE61" s="14">
        <v>5440.81</v>
      </c>
      <c r="AF61" s="14">
        <v>5041.92</v>
      </c>
      <c r="AG61" s="14">
        <f t="shared" si="0"/>
        <v>1672.1433333333334</v>
      </c>
      <c r="AH61" s="14">
        <f t="shared" si="1"/>
        <v>1755.1899999999998</v>
      </c>
      <c r="AI61" s="14">
        <f t="shared" si="2"/>
        <v>3652.3799999999997</v>
      </c>
      <c r="AJ61" s="14">
        <f t="shared" si="3"/>
        <v>5433.1766666666672</v>
      </c>
      <c r="AK61" s="14">
        <f t="shared" si="4"/>
        <v>2063.2833333333328</v>
      </c>
      <c r="AL61" s="14">
        <f t="shared" si="5"/>
        <v>3761.0333333333338</v>
      </c>
      <c r="AM61" s="14">
        <f t="shared" si="6"/>
        <v>1.8228390025606442</v>
      </c>
      <c r="AN61" s="14">
        <f t="shared" si="7"/>
        <v>1</v>
      </c>
      <c r="AO61" s="14">
        <f t="shared" si="8"/>
        <v>1</v>
      </c>
      <c r="AP61" s="14">
        <f t="shared" si="9"/>
        <v>1.8228390025606442</v>
      </c>
      <c r="AQ61" s="14">
        <f t="shared" si="10"/>
        <v>0.45140519892582731</v>
      </c>
      <c r="AR61" s="14">
        <f t="shared" si="11"/>
        <v>1</v>
      </c>
      <c r="AS61" s="14">
        <f t="shared" si="12"/>
        <v>0</v>
      </c>
      <c r="AT61" s="14">
        <f t="shared" si="13"/>
        <v>0</v>
      </c>
      <c r="AU61" s="14" t="s">
        <v>49</v>
      </c>
    </row>
    <row r="62" spans="1:47">
      <c r="A62" s="14" t="s">
        <v>221</v>
      </c>
      <c r="B62" s="14" t="s">
        <v>222</v>
      </c>
      <c r="C62" s="14" t="s">
        <v>223</v>
      </c>
      <c r="D62" s="14" t="s">
        <v>41</v>
      </c>
      <c r="E62" s="14" t="s">
        <v>42</v>
      </c>
      <c r="F62" s="14" t="s">
        <v>43</v>
      </c>
      <c r="G62" s="14" t="s">
        <v>44</v>
      </c>
      <c r="H62" s="14">
        <v>0.53312899999999996</v>
      </c>
      <c r="I62" s="14">
        <v>0.46493099999999998</v>
      </c>
      <c r="J62" s="14" t="s">
        <v>45</v>
      </c>
      <c r="K62" s="14" t="s">
        <v>43</v>
      </c>
      <c r="L62" s="14" t="s">
        <v>46</v>
      </c>
      <c r="M62" s="14">
        <v>0.52730399999999999</v>
      </c>
      <c r="N62" s="14">
        <v>6.8293199999999998E-2</v>
      </c>
      <c r="O62" s="14" t="s">
        <v>45</v>
      </c>
      <c r="P62" s="14" t="s">
        <v>43</v>
      </c>
      <c r="Q62" s="14" t="s">
        <v>47</v>
      </c>
      <c r="R62" s="14">
        <v>1.3679399999999999</v>
      </c>
      <c r="S62" s="14">
        <v>2.2754800000000002E-4</v>
      </c>
      <c r="T62" s="14" t="s">
        <v>48</v>
      </c>
      <c r="U62" s="14">
        <v>1.9843600000000001</v>
      </c>
      <c r="V62" s="14">
        <v>2.4762900000000001</v>
      </c>
      <c r="W62" s="14">
        <v>1.84097</v>
      </c>
      <c r="X62" s="14">
        <v>2.25969</v>
      </c>
      <c r="Y62" s="14">
        <v>3.7766299999999999</v>
      </c>
      <c r="Z62" s="14">
        <v>3.7446900000000003</v>
      </c>
      <c r="AA62" s="14">
        <v>2.6016400000000002</v>
      </c>
      <c r="AB62" s="14">
        <v>1.7913100000000002</v>
      </c>
      <c r="AC62" s="14">
        <v>3.8136299999999999</v>
      </c>
      <c r="AD62" s="14">
        <v>6.5816600000000003</v>
      </c>
      <c r="AE62" s="14">
        <v>4.7284300000000004</v>
      </c>
      <c r="AF62" s="14">
        <v>4.7007500000000002</v>
      </c>
      <c r="AG62" s="14">
        <f t="shared" si="0"/>
        <v>2.1005400000000001</v>
      </c>
      <c r="AH62" s="14">
        <f t="shared" si="1"/>
        <v>3.2603366666666669</v>
      </c>
      <c r="AI62" s="14">
        <f t="shared" si="2"/>
        <v>2.7355266666666669</v>
      </c>
      <c r="AJ62" s="14">
        <f t="shared" si="3"/>
        <v>5.3369466666666669</v>
      </c>
      <c r="AK62" s="14">
        <f t="shared" si="4"/>
        <v>1.7947833333333341</v>
      </c>
      <c r="AL62" s="14">
        <f t="shared" si="5"/>
        <v>3.2364066666666669</v>
      </c>
      <c r="AM62" s="14">
        <f t="shared" si="6"/>
        <v>1.8032297306081508</v>
      </c>
      <c r="AN62" s="14">
        <f t="shared" si="7"/>
        <v>1</v>
      </c>
      <c r="AO62" s="14">
        <f t="shared" si="8"/>
        <v>1</v>
      </c>
      <c r="AP62" s="14">
        <f t="shared" si="9"/>
        <v>1.8032297306081508</v>
      </c>
      <c r="AQ62" s="14">
        <f t="shared" si="10"/>
        <v>0.44543948947495249</v>
      </c>
      <c r="AR62" s="14">
        <f t="shared" si="11"/>
        <v>1</v>
      </c>
      <c r="AS62" s="14">
        <f t="shared" si="12"/>
        <v>0</v>
      </c>
      <c r="AT62" s="14">
        <f t="shared" si="13"/>
        <v>0</v>
      </c>
      <c r="AU62" s="14" t="s">
        <v>49</v>
      </c>
    </row>
    <row r="63" spans="1:47">
      <c r="A63" s="14" t="s">
        <v>224</v>
      </c>
      <c r="B63" s="14" t="s">
        <v>225</v>
      </c>
      <c r="C63" s="14" t="s">
        <v>226</v>
      </c>
      <c r="D63" s="14" t="s">
        <v>41</v>
      </c>
      <c r="E63" s="14" t="s">
        <v>42</v>
      </c>
      <c r="F63" s="14" t="s">
        <v>43</v>
      </c>
      <c r="G63" s="14" t="s">
        <v>44</v>
      </c>
      <c r="H63" s="14">
        <v>0.128217</v>
      </c>
      <c r="I63" s="14">
        <v>0.99874000000000007</v>
      </c>
      <c r="J63" s="14" t="s">
        <v>45</v>
      </c>
      <c r="K63" s="14" t="s">
        <v>43</v>
      </c>
      <c r="L63" s="14" t="s">
        <v>46</v>
      </c>
      <c r="M63" s="14">
        <v>1.53328</v>
      </c>
      <c r="N63" s="14">
        <v>2.2781E-4</v>
      </c>
      <c r="O63" s="14" t="s">
        <v>48</v>
      </c>
      <c r="P63" s="14" t="s">
        <v>43</v>
      </c>
      <c r="Q63" s="14" t="s">
        <v>47</v>
      </c>
      <c r="R63" s="14">
        <v>2.0434399999999999</v>
      </c>
      <c r="S63" s="14">
        <v>2.2754800000000002E-4</v>
      </c>
      <c r="T63" s="14" t="s">
        <v>48</v>
      </c>
      <c r="U63" s="14">
        <v>3.5327500000000001</v>
      </c>
      <c r="V63" s="14">
        <v>2.78905</v>
      </c>
      <c r="W63" s="14">
        <v>3.6000899999999998</v>
      </c>
      <c r="X63" s="14">
        <v>3.0390600000000001</v>
      </c>
      <c r="Y63" s="14">
        <v>3.5350799999999998</v>
      </c>
      <c r="Z63" s="14">
        <v>3.6068500000000001</v>
      </c>
      <c r="AA63" s="14">
        <v>6.8148600000000004</v>
      </c>
      <c r="AB63" s="14">
        <v>9.3138000000000005</v>
      </c>
      <c r="AC63" s="14">
        <v>8.0565999999999995</v>
      </c>
      <c r="AD63" s="14">
        <v>11.111499999999999</v>
      </c>
      <c r="AE63" s="14">
        <v>13.9428</v>
      </c>
      <c r="AF63" s="14">
        <v>11.036799999999999</v>
      </c>
      <c r="AG63" s="14">
        <f t="shared" si="0"/>
        <v>3.3072966666666663</v>
      </c>
      <c r="AH63" s="14">
        <f t="shared" si="1"/>
        <v>3.393663333333333</v>
      </c>
      <c r="AI63" s="14">
        <f t="shared" si="2"/>
        <v>8.0617533333333338</v>
      </c>
      <c r="AJ63" s="14">
        <f t="shared" si="3"/>
        <v>12.030366666666666</v>
      </c>
      <c r="AK63" s="14">
        <f t="shared" si="4"/>
        <v>4.8408233333333346</v>
      </c>
      <c r="AL63" s="14">
        <f t="shared" si="5"/>
        <v>8.7230699999999999</v>
      </c>
      <c r="AM63" s="14">
        <f t="shared" si="6"/>
        <v>1.8019806548059658</v>
      </c>
      <c r="AN63" s="14">
        <f t="shared" si="7"/>
        <v>1</v>
      </c>
      <c r="AO63" s="14">
        <f t="shared" si="8"/>
        <v>1</v>
      </c>
      <c r="AP63" s="14">
        <f t="shared" si="9"/>
        <v>1.8019806548059658</v>
      </c>
      <c r="AQ63" s="14">
        <f t="shared" si="10"/>
        <v>0.44505508572860991</v>
      </c>
      <c r="AR63" s="14">
        <f t="shared" si="11"/>
        <v>1</v>
      </c>
      <c r="AS63" s="14">
        <f t="shared" si="12"/>
        <v>0</v>
      </c>
      <c r="AT63" s="14">
        <f t="shared" si="13"/>
        <v>0</v>
      </c>
      <c r="AU63" s="14" t="s">
        <v>49</v>
      </c>
    </row>
    <row r="64" spans="1:47">
      <c r="A64" s="14" t="s">
        <v>227</v>
      </c>
      <c r="B64" s="14" t="s">
        <v>228</v>
      </c>
      <c r="C64" s="14" t="s">
        <v>229</v>
      </c>
      <c r="D64" s="14" t="s">
        <v>41</v>
      </c>
      <c r="E64" s="14" t="s">
        <v>42</v>
      </c>
      <c r="F64" s="14" t="s">
        <v>43</v>
      </c>
      <c r="G64" s="14" t="s">
        <v>44</v>
      </c>
      <c r="H64" s="14">
        <v>-5.9873799999999998E-2</v>
      </c>
      <c r="I64" s="14">
        <v>0.99874000000000007</v>
      </c>
      <c r="J64" s="14" t="s">
        <v>45</v>
      </c>
      <c r="K64" s="14" t="s">
        <v>43</v>
      </c>
      <c r="L64" s="14" t="s">
        <v>46</v>
      </c>
      <c r="M64" s="14">
        <v>1.2138500000000001</v>
      </c>
      <c r="N64" s="14">
        <v>2.2781E-4</v>
      </c>
      <c r="O64" s="14" t="s">
        <v>48</v>
      </c>
      <c r="P64" s="14" t="s">
        <v>43</v>
      </c>
      <c r="Q64" s="14" t="s">
        <v>47</v>
      </c>
      <c r="R64" s="14">
        <v>1.5872200000000001</v>
      </c>
      <c r="S64" s="14">
        <v>2.2754800000000002E-4</v>
      </c>
      <c r="T64" s="14" t="s">
        <v>48</v>
      </c>
      <c r="U64" s="14">
        <v>5.04779</v>
      </c>
      <c r="V64" s="14">
        <v>8.7276600000000002</v>
      </c>
      <c r="W64" s="14">
        <v>5.0946300000000004</v>
      </c>
      <c r="X64" s="14">
        <v>4.6682300000000003</v>
      </c>
      <c r="Y64" s="14">
        <v>6.9759500000000001</v>
      </c>
      <c r="Z64" s="14">
        <v>7.6577400000000004</v>
      </c>
      <c r="AA64" s="14">
        <v>10.6258</v>
      </c>
      <c r="AB64" s="14">
        <v>12.588799999999999</v>
      </c>
      <c r="AC64" s="14">
        <v>15.447900000000001</v>
      </c>
      <c r="AD64" s="14">
        <v>16.912099999999999</v>
      </c>
      <c r="AE64" s="14">
        <v>17.133400000000002</v>
      </c>
      <c r="AF64" s="14">
        <v>21.1433</v>
      </c>
      <c r="AG64" s="14">
        <f t="shared" si="0"/>
        <v>6.2900266666666669</v>
      </c>
      <c r="AH64" s="14">
        <f t="shared" si="1"/>
        <v>6.4339733333333342</v>
      </c>
      <c r="AI64" s="14">
        <f t="shared" si="2"/>
        <v>12.887499999999998</v>
      </c>
      <c r="AJ64" s="14">
        <f t="shared" si="3"/>
        <v>18.396266666666666</v>
      </c>
      <c r="AK64" s="14">
        <f t="shared" si="4"/>
        <v>6.7414199999999971</v>
      </c>
      <c r="AL64" s="14">
        <f t="shared" si="5"/>
        <v>12.10624</v>
      </c>
      <c r="AM64" s="14">
        <f t="shared" si="6"/>
        <v>1.7957996979864783</v>
      </c>
      <c r="AN64" s="14">
        <f t="shared" si="7"/>
        <v>1</v>
      </c>
      <c r="AO64" s="14">
        <f t="shared" si="8"/>
        <v>1</v>
      </c>
      <c r="AP64" s="14">
        <f t="shared" si="9"/>
        <v>1.7957996979864783</v>
      </c>
      <c r="AQ64" s="14">
        <f t="shared" si="10"/>
        <v>0.4431450227320789</v>
      </c>
      <c r="AR64" s="14">
        <f t="shared" si="11"/>
        <v>1</v>
      </c>
      <c r="AS64" s="14">
        <f t="shared" si="12"/>
        <v>0</v>
      </c>
      <c r="AT64" s="14">
        <f t="shared" si="13"/>
        <v>0</v>
      </c>
      <c r="AU64" s="14" t="s">
        <v>49</v>
      </c>
    </row>
    <row r="65" spans="1:47">
      <c r="A65" s="14" t="s">
        <v>230</v>
      </c>
      <c r="B65" s="14" t="s">
        <v>231</v>
      </c>
      <c r="C65" s="14" t="s">
        <v>232</v>
      </c>
      <c r="D65" s="14" t="s">
        <v>41</v>
      </c>
      <c r="E65" s="14" t="s">
        <v>42</v>
      </c>
      <c r="F65" s="14" t="s">
        <v>43</v>
      </c>
      <c r="G65" s="14" t="s">
        <v>44</v>
      </c>
      <c r="H65" s="14">
        <v>-0.104323</v>
      </c>
      <c r="I65" s="14">
        <v>0.99874000000000007</v>
      </c>
      <c r="J65" s="14" t="s">
        <v>45</v>
      </c>
      <c r="K65" s="14" t="s">
        <v>43</v>
      </c>
      <c r="L65" s="14" t="s">
        <v>46</v>
      </c>
      <c r="M65" s="14">
        <v>0.24231000000000003</v>
      </c>
      <c r="N65" s="14">
        <v>0.26948299999999997</v>
      </c>
      <c r="O65" s="14" t="s">
        <v>45</v>
      </c>
      <c r="P65" s="14" t="s">
        <v>43</v>
      </c>
      <c r="Q65" s="14" t="s">
        <v>47</v>
      </c>
      <c r="R65" s="14">
        <v>0.44170399999999999</v>
      </c>
      <c r="S65" s="14">
        <v>4.9821600000000001E-2</v>
      </c>
      <c r="T65" s="14" t="s">
        <v>48</v>
      </c>
      <c r="U65" s="14">
        <v>46.547199999999997</v>
      </c>
      <c r="V65" s="14">
        <v>61.0593</v>
      </c>
      <c r="W65" s="14">
        <v>53.218400000000003</v>
      </c>
      <c r="X65" s="14">
        <v>50.193399999999997</v>
      </c>
      <c r="Y65" s="14">
        <v>48.277799999999999</v>
      </c>
      <c r="Z65" s="14">
        <v>63.188200000000002</v>
      </c>
      <c r="AA65" s="14">
        <v>70.311499999999995</v>
      </c>
      <c r="AB65" s="14">
        <v>61.2074</v>
      </c>
      <c r="AC65" s="14">
        <v>59.660499999999999</v>
      </c>
      <c r="AD65" s="14">
        <v>74.695599999999999</v>
      </c>
      <c r="AE65" s="14">
        <v>72.421899999999994</v>
      </c>
      <c r="AF65" s="14">
        <v>69.673900000000003</v>
      </c>
      <c r="AG65" s="14">
        <f t="shared" si="0"/>
        <v>53.608300000000007</v>
      </c>
      <c r="AH65" s="14">
        <f t="shared" si="1"/>
        <v>53.886466666666671</v>
      </c>
      <c r="AI65" s="14">
        <f t="shared" si="2"/>
        <v>63.72646666666666</v>
      </c>
      <c r="AJ65" s="14">
        <f t="shared" si="3"/>
        <v>72.263800000000003</v>
      </c>
      <c r="AK65" s="14">
        <f t="shared" si="4"/>
        <v>10.39633333333331</v>
      </c>
      <c r="AL65" s="14">
        <f t="shared" si="5"/>
        <v>18.655499999999996</v>
      </c>
      <c r="AM65" s="14">
        <f t="shared" si="6"/>
        <v>1.7944307287825874</v>
      </c>
      <c r="AN65" s="14">
        <f t="shared" si="7"/>
        <v>1</v>
      </c>
      <c r="AO65" s="14">
        <f t="shared" si="8"/>
        <v>1</v>
      </c>
      <c r="AP65" s="14">
        <f t="shared" si="9"/>
        <v>1.7944307287825874</v>
      </c>
      <c r="AQ65" s="14">
        <f t="shared" si="10"/>
        <v>0.44272019869028911</v>
      </c>
      <c r="AR65" s="14">
        <f t="shared" si="11"/>
        <v>1</v>
      </c>
      <c r="AS65" s="14">
        <f t="shared" si="12"/>
        <v>0</v>
      </c>
      <c r="AT65" s="14">
        <f t="shared" si="13"/>
        <v>0</v>
      </c>
      <c r="AU65" s="14" t="s">
        <v>49</v>
      </c>
    </row>
    <row r="66" spans="1:47">
      <c r="A66" s="14" t="s">
        <v>233</v>
      </c>
      <c r="B66" s="14" t="s">
        <v>234</v>
      </c>
      <c r="C66" s="14" t="s">
        <v>235</v>
      </c>
      <c r="D66" s="14" t="s">
        <v>41</v>
      </c>
      <c r="E66" s="14" t="s">
        <v>42</v>
      </c>
      <c r="F66" s="14" t="s">
        <v>43</v>
      </c>
      <c r="G66" s="14" t="s">
        <v>44</v>
      </c>
      <c r="H66" s="14">
        <v>9.8927199999999993E-2</v>
      </c>
      <c r="I66" s="14">
        <v>0.99874000000000007</v>
      </c>
      <c r="J66" s="14" t="s">
        <v>45</v>
      </c>
      <c r="K66" s="14" t="s">
        <v>43</v>
      </c>
      <c r="L66" s="14" t="s">
        <v>46</v>
      </c>
      <c r="M66" s="14">
        <v>0.49871699999999997</v>
      </c>
      <c r="N66" s="14">
        <v>4.2397800000000003E-3</v>
      </c>
      <c r="O66" s="14" t="s">
        <v>48</v>
      </c>
      <c r="P66" s="14" t="s">
        <v>43</v>
      </c>
      <c r="Q66" s="14" t="s">
        <v>47</v>
      </c>
      <c r="R66" s="14">
        <v>0.816388</v>
      </c>
      <c r="S66" s="14">
        <v>2.2754800000000002E-4</v>
      </c>
      <c r="T66" s="14" t="s">
        <v>48</v>
      </c>
      <c r="U66" s="14">
        <v>21.299700000000001</v>
      </c>
      <c r="V66" s="14">
        <v>13.8864</v>
      </c>
      <c r="W66" s="14">
        <v>16.7212</v>
      </c>
      <c r="X66" s="14">
        <v>16.859000000000002</v>
      </c>
      <c r="Y66" s="14">
        <v>20.067399999999999</v>
      </c>
      <c r="Z66" s="14">
        <v>17.5989</v>
      </c>
      <c r="AA66" s="14">
        <v>18.984400000000001</v>
      </c>
      <c r="AB66" s="14">
        <v>22.6219</v>
      </c>
      <c r="AC66" s="14">
        <v>23.942</v>
      </c>
      <c r="AD66" s="14">
        <v>27.965699999999998</v>
      </c>
      <c r="AE66" s="14">
        <v>31.660699999999999</v>
      </c>
      <c r="AF66" s="14">
        <v>21.437999999999999</v>
      </c>
      <c r="AG66" s="14">
        <f t="shared" si="0"/>
        <v>17.302433333333337</v>
      </c>
      <c r="AH66" s="14">
        <f t="shared" si="1"/>
        <v>18.1751</v>
      </c>
      <c r="AI66" s="14">
        <f t="shared" si="2"/>
        <v>21.849433333333337</v>
      </c>
      <c r="AJ66" s="14">
        <f t="shared" si="3"/>
        <v>27.021466666666665</v>
      </c>
      <c r="AK66" s="14">
        <f t="shared" si="4"/>
        <v>5.4196666666666644</v>
      </c>
      <c r="AL66" s="14">
        <f t="shared" si="5"/>
        <v>9.7190333333333285</v>
      </c>
      <c r="AM66" s="14">
        <f t="shared" si="6"/>
        <v>1.793289870225721</v>
      </c>
      <c r="AN66" s="14">
        <f t="shared" si="7"/>
        <v>1</v>
      </c>
      <c r="AO66" s="14">
        <f t="shared" si="8"/>
        <v>1</v>
      </c>
      <c r="AP66" s="14">
        <f t="shared" si="9"/>
        <v>1.793289870225721</v>
      </c>
      <c r="AQ66" s="14">
        <f t="shared" si="10"/>
        <v>0.44236566736746791</v>
      </c>
      <c r="AR66" s="14">
        <f t="shared" si="11"/>
        <v>1</v>
      </c>
      <c r="AS66" s="14">
        <f t="shared" si="12"/>
        <v>0</v>
      </c>
      <c r="AT66" s="14">
        <f t="shared" si="13"/>
        <v>0</v>
      </c>
      <c r="AU66" s="14" t="s">
        <v>49</v>
      </c>
    </row>
    <row r="67" spans="1:47">
      <c r="A67" s="14" t="s">
        <v>236</v>
      </c>
      <c r="B67" s="14" t="s">
        <v>237</v>
      </c>
      <c r="C67" s="14" t="s">
        <v>238</v>
      </c>
      <c r="D67" s="14" t="s">
        <v>41</v>
      </c>
      <c r="E67" s="14" t="s">
        <v>42</v>
      </c>
      <c r="F67" s="14" t="s">
        <v>43</v>
      </c>
      <c r="G67" s="14" t="s">
        <v>44</v>
      </c>
      <c r="H67" s="14">
        <v>4.10243E-2</v>
      </c>
      <c r="I67" s="14">
        <v>0.99874000000000007</v>
      </c>
      <c r="J67" s="14" t="s">
        <v>45</v>
      </c>
      <c r="K67" s="14" t="s">
        <v>43</v>
      </c>
      <c r="L67" s="14" t="s">
        <v>46</v>
      </c>
      <c r="M67" s="14">
        <v>0.25248500000000001</v>
      </c>
      <c r="N67" s="14">
        <v>4.6912099999999998E-2</v>
      </c>
      <c r="O67" s="14" t="s">
        <v>48</v>
      </c>
      <c r="P67" s="14" t="s">
        <v>43</v>
      </c>
      <c r="Q67" s="14" t="s">
        <v>47</v>
      </c>
      <c r="R67" s="14">
        <v>0.55902600000000002</v>
      </c>
      <c r="S67" s="14">
        <v>2.2754800000000002E-4</v>
      </c>
      <c r="T67" s="14" t="s">
        <v>48</v>
      </c>
      <c r="U67" s="14">
        <v>45.225099999999998</v>
      </c>
      <c r="V67" s="14">
        <v>38.018300000000004</v>
      </c>
      <c r="W67" s="14">
        <v>44.284999999999997</v>
      </c>
      <c r="X67" s="14">
        <v>47.054900000000004</v>
      </c>
      <c r="Y67" s="14">
        <v>42.6494</v>
      </c>
      <c r="Z67" s="14">
        <v>44.099299999999999</v>
      </c>
      <c r="AA67" s="14">
        <v>50.151499999999999</v>
      </c>
      <c r="AB67" s="14">
        <v>48.253300000000003</v>
      </c>
      <c r="AC67" s="14">
        <v>49.355499999999999</v>
      </c>
      <c r="AD67" s="14">
        <v>59.381500000000003</v>
      </c>
      <c r="AE67" s="14">
        <v>61.005800000000001</v>
      </c>
      <c r="AF67" s="14">
        <v>54.648400000000002</v>
      </c>
      <c r="AG67" s="14">
        <f t="shared" si="0"/>
        <v>42.509466666666668</v>
      </c>
      <c r="AH67" s="14">
        <f t="shared" si="1"/>
        <v>44.601200000000006</v>
      </c>
      <c r="AI67" s="14">
        <f t="shared" si="2"/>
        <v>49.253433333333334</v>
      </c>
      <c r="AJ67" s="14">
        <f t="shared" si="3"/>
        <v>58.34523333333334</v>
      </c>
      <c r="AK67" s="14">
        <f t="shared" si="4"/>
        <v>8.8357000000000028</v>
      </c>
      <c r="AL67" s="14">
        <f t="shared" si="5"/>
        <v>15.835766666666672</v>
      </c>
      <c r="AM67" s="14">
        <f t="shared" si="6"/>
        <v>1.7922481146560734</v>
      </c>
      <c r="AN67" s="14">
        <f t="shared" si="7"/>
        <v>1</v>
      </c>
      <c r="AO67" s="14">
        <f t="shared" si="8"/>
        <v>1</v>
      </c>
      <c r="AP67" s="14">
        <f t="shared" si="9"/>
        <v>1.7922481146560734</v>
      </c>
      <c r="AQ67" s="14">
        <f t="shared" si="10"/>
        <v>0.44204153887928804</v>
      </c>
      <c r="AR67" s="14">
        <f t="shared" si="11"/>
        <v>1</v>
      </c>
      <c r="AS67" s="14">
        <f t="shared" si="12"/>
        <v>0</v>
      </c>
      <c r="AT67" s="14">
        <f t="shared" si="13"/>
        <v>0</v>
      </c>
      <c r="AU67" s="14" t="s">
        <v>49</v>
      </c>
    </row>
    <row r="68" spans="1:47">
      <c r="A68" s="14" t="s">
        <v>239</v>
      </c>
      <c r="B68" s="14" t="s">
        <v>240</v>
      </c>
      <c r="C68" s="14" t="s">
        <v>241</v>
      </c>
      <c r="D68" s="14" t="s">
        <v>41</v>
      </c>
      <c r="E68" s="14" t="s">
        <v>42</v>
      </c>
      <c r="F68" s="14" t="s">
        <v>43</v>
      </c>
      <c r="G68" s="14" t="s">
        <v>44</v>
      </c>
      <c r="H68" s="14">
        <v>0.41992000000000002</v>
      </c>
      <c r="I68" s="14">
        <v>5.7344300000000001E-2</v>
      </c>
      <c r="J68" s="14" t="s">
        <v>45</v>
      </c>
      <c r="K68" s="14" t="s">
        <v>43</v>
      </c>
      <c r="L68" s="14" t="s">
        <v>46</v>
      </c>
      <c r="M68" s="14">
        <v>0.42569399999999996</v>
      </c>
      <c r="N68" s="14">
        <v>1.1813500000000001E-3</v>
      </c>
      <c r="O68" s="14" t="s">
        <v>48</v>
      </c>
      <c r="P68" s="14" t="s">
        <v>43</v>
      </c>
      <c r="Q68" s="14" t="s">
        <v>47</v>
      </c>
      <c r="R68" s="14">
        <v>1.14859</v>
      </c>
      <c r="S68" s="14">
        <v>2.2754800000000002E-4</v>
      </c>
      <c r="T68" s="14" t="s">
        <v>48</v>
      </c>
      <c r="U68" s="14">
        <v>40.826700000000002</v>
      </c>
      <c r="V68" s="14">
        <v>49.481000000000002</v>
      </c>
      <c r="W68" s="14">
        <v>42.554099999999998</v>
      </c>
      <c r="X68" s="14">
        <v>61.706899999999997</v>
      </c>
      <c r="Y68" s="14">
        <v>65.257900000000006</v>
      </c>
      <c r="Z68" s="14">
        <v>65.228899999999996</v>
      </c>
      <c r="AA68" s="14">
        <v>51.012</v>
      </c>
      <c r="AB68" s="14">
        <v>52.783700000000003</v>
      </c>
      <c r="AC68" s="14">
        <v>58.0289</v>
      </c>
      <c r="AD68" s="14">
        <v>99.719300000000004</v>
      </c>
      <c r="AE68" s="14">
        <v>98.484999999999999</v>
      </c>
      <c r="AF68" s="14">
        <v>92.353399999999993</v>
      </c>
      <c r="AG68" s="14">
        <f t="shared" ref="AG68:AG131" si="14">AVERAGE(U68:W68)</f>
        <v>44.287266666666675</v>
      </c>
      <c r="AH68" s="14">
        <f t="shared" ref="AH68:AH131" si="15">AVERAGE(X68:Z68)</f>
        <v>64.064566666666664</v>
      </c>
      <c r="AI68" s="14">
        <f t="shared" ref="AI68:AI131" si="16">AVERAGE(AA68:AC68)</f>
        <v>53.941533333333332</v>
      </c>
      <c r="AJ68" s="14">
        <f t="shared" ref="AJ68:AJ131" si="17">AVERAGE(AD68:AF68)</f>
        <v>96.852566666666647</v>
      </c>
      <c r="AK68" s="14">
        <f t="shared" ref="AK68:AK131" si="18">AH68+AI68-AG68-AG68</f>
        <v>29.431566666666647</v>
      </c>
      <c r="AL68" s="14">
        <f t="shared" ref="AL68:AL131" si="19">AJ68-AG68</f>
        <v>52.565299999999972</v>
      </c>
      <c r="AM68" s="14">
        <f t="shared" ref="AM68:AM131" si="20">AL68/AK68</f>
        <v>1.7860177337937613</v>
      </c>
      <c r="AN68" s="14">
        <f t="shared" ref="AN68:AN131" si="21">IF(OR(AND(AH68&gt;AG68,AI68&gt;AG68),AND(AH68&lt;AG68,AI68&lt;AG68)),1,0)</f>
        <v>1</v>
      </c>
      <c r="AO68" s="14">
        <f t="shared" ref="AO68:AO131" si="22">IF(AH68&gt;AG68,1,-1)*AN68</f>
        <v>1</v>
      </c>
      <c r="AP68" s="14">
        <f t="shared" ref="AP68:AP131" si="23">AM68*AN68</f>
        <v>1.7860177337937613</v>
      </c>
      <c r="AQ68" s="14">
        <f t="shared" ref="AQ68:AQ131" si="24">(AL68-AK68)/(AJ68-AG68)</f>
        <v>0.44009514514962034</v>
      </c>
      <c r="AR68" s="14">
        <f t="shared" ref="AR68:AR131" si="25">IF(AND(ABS(AP68)&gt;1.25,AO68=1),1,0)</f>
        <v>1</v>
      </c>
      <c r="AS68" s="14">
        <f t="shared" ref="AS68:AS131" si="26">IF(AND(ABS(AP68)&gt;1.25,AO68=-1),1,0)</f>
        <v>0</v>
      </c>
      <c r="AT68" s="14">
        <f t="shared" ref="AT68:AT131" si="27">IF(AND(AN68=1,AP68&lt;0),1,0)</f>
        <v>0</v>
      </c>
      <c r="AU68" s="14" t="s">
        <v>49</v>
      </c>
    </row>
    <row r="69" spans="1:47">
      <c r="A69" s="14" t="s">
        <v>242</v>
      </c>
      <c r="B69" s="14" t="s">
        <v>243</v>
      </c>
      <c r="C69" s="14" t="s">
        <v>244</v>
      </c>
      <c r="D69" s="14" t="s">
        <v>41</v>
      </c>
      <c r="E69" s="14" t="s">
        <v>42</v>
      </c>
      <c r="F69" s="14" t="s">
        <v>43</v>
      </c>
      <c r="G69" s="14" t="s">
        <v>44</v>
      </c>
      <c r="H69" s="14">
        <v>9.5166000000000001E-2</v>
      </c>
      <c r="I69" s="14">
        <v>0.99874000000000007</v>
      </c>
      <c r="J69" s="14" t="s">
        <v>45</v>
      </c>
      <c r="K69" s="14" t="s">
        <v>43</v>
      </c>
      <c r="L69" s="14" t="s">
        <v>46</v>
      </c>
      <c r="M69" s="14">
        <v>0.276895</v>
      </c>
      <c r="N69" s="14">
        <v>2.5071299999999998E-2</v>
      </c>
      <c r="O69" s="14" t="s">
        <v>48</v>
      </c>
      <c r="P69" s="14" t="s">
        <v>43</v>
      </c>
      <c r="Q69" s="14" t="s">
        <v>47</v>
      </c>
      <c r="R69" s="14">
        <v>0.60907899999999993</v>
      </c>
      <c r="S69" s="14">
        <v>2.2754800000000002E-4</v>
      </c>
      <c r="T69" s="14" t="s">
        <v>48</v>
      </c>
      <c r="U69" s="14">
        <v>14.7684</v>
      </c>
      <c r="V69" s="14">
        <v>10.350300000000001</v>
      </c>
      <c r="W69" s="14">
        <v>13.3886</v>
      </c>
      <c r="X69" s="14">
        <v>15.0373</v>
      </c>
      <c r="Y69" s="14">
        <v>15.8233</v>
      </c>
      <c r="Z69" s="14">
        <v>12.0459</v>
      </c>
      <c r="AA69" s="14">
        <v>15.754899999999999</v>
      </c>
      <c r="AB69" s="14">
        <v>14.0131</v>
      </c>
      <c r="AC69" s="14">
        <v>13.7502</v>
      </c>
      <c r="AD69" s="14">
        <v>17.331</v>
      </c>
      <c r="AE69" s="14">
        <v>19.857900000000001</v>
      </c>
      <c r="AF69" s="14">
        <v>18.0885</v>
      </c>
      <c r="AG69" s="14">
        <f t="shared" si="14"/>
        <v>12.835766666666666</v>
      </c>
      <c r="AH69" s="14">
        <f t="shared" si="15"/>
        <v>14.302166666666665</v>
      </c>
      <c r="AI69" s="14">
        <f t="shared" si="16"/>
        <v>14.506066666666667</v>
      </c>
      <c r="AJ69" s="14">
        <f t="shared" si="17"/>
        <v>18.425799999999999</v>
      </c>
      <c r="AK69" s="14">
        <f t="shared" si="18"/>
        <v>3.1367000000000012</v>
      </c>
      <c r="AL69" s="14">
        <f t="shared" si="19"/>
        <v>5.5900333333333325</v>
      </c>
      <c r="AM69" s="14">
        <f t="shared" si="20"/>
        <v>1.7821383407190137</v>
      </c>
      <c r="AN69" s="14">
        <f t="shared" si="21"/>
        <v>1</v>
      </c>
      <c r="AO69" s="14">
        <f t="shared" si="22"/>
        <v>1</v>
      </c>
      <c r="AP69" s="14">
        <f t="shared" si="23"/>
        <v>1.7821383407190137</v>
      </c>
      <c r="AQ69" s="14">
        <f t="shared" si="24"/>
        <v>0.4388763334744572</v>
      </c>
      <c r="AR69" s="14">
        <f t="shared" si="25"/>
        <v>1</v>
      </c>
      <c r="AS69" s="14">
        <f t="shared" si="26"/>
        <v>0</v>
      </c>
      <c r="AT69" s="14">
        <f t="shared" si="27"/>
        <v>0</v>
      </c>
      <c r="AU69" s="14" t="s">
        <v>49</v>
      </c>
    </row>
    <row r="70" spans="1:47">
      <c r="A70" s="14" t="s">
        <v>245</v>
      </c>
      <c r="B70" s="14" t="s">
        <v>246</v>
      </c>
      <c r="C70" s="14" t="s">
        <v>247</v>
      </c>
      <c r="D70" s="14" t="s">
        <v>41</v>
      </c>
      <c r="E70" s="14" t="s">
        <v>42</v>
      </c>
      <c r="F70" s="14" t="s">
        <v>43</v>
      </c>
      <c r="G70" s="14" t="s">
        <v>44</v>
      </c>
      <c r="H70" s="14">
        <v>-3.4521499999999997E-2</v>
      </c>
      <c r="I70" s="14">
        <v>0.99874000000000007</v>
      </c>
      <c r="J70" s="14" t="s">
        <v>45</v>
      </c>
      <c r="K70" s="14" t="s">
        <v>43</v>
      </c>
      <c r="L70" s="14" t="s">
        <v>46</v>
      </c>
      <c r="M70" s="14">
        <v>0.32066699999999998</v>
      </c>
      <c r="N70" s="14">
        <v>5.2426800000000004E-3</v>
      </c>
      <c r="O70" s="14" t="s">
        <v>48</v>
      </c>
      <c r="P70" s="14" t="s">
        <v>43</v>
      </c>
      <c r="Q70" s="14" t="s">
        <v>47</v>
      </c>
      <c r="R70" s="14">
        <v>0.45490000000000003</v>
      </c>
      <c r="S70" s="14">
        <v>2.2754800000000002E-4</v>
      </c>
      <c r="T70" s="14" t="s">
        <v>48</v>
      </c>
      <c r="U70" s="14">
        <v>21.9986</v>
      </c>
      <c r="V70" s="14">
        <v>21.582999999999998</v>
      </c>
      <c r="W70" s="14">
        <v>20.327300000000001</v>
      </c>
      <c r="X70" s="14">
        <v>21.970400000000001</v>
      </c>
      <c r="Y70" s="14">
        <v>23.105399999999999</v>
      </c>
      <c r="Z70" s="14">
        <v>21.065899999999999</v>
      </c>
      <c r="AA70" s="14">
        <v>24.9223</v>
      </c>
      <c r="AB70" s="14">
        <v>24.3035</v>
      </c>
      <c r="AC70" s="14">
        <v>24.870699999999999</v>
      </c>
      <c r="AD70" s="14">
        <v>28.726900000000001</v>
      </c>
      <c r="AE70" s="14">
        <v>28.430599999999998</v>
      </c>
      <c r="AF70" s="14">
        <v>28.575299999999999</v>
      </c>
      <c r="AG70" s="14">
        <f t="shared" si="14"/>
        <v>21.302966666666666</v>
      </c>
      <c r="AH70" s="14">
        <f t="shared" si="15"/>
        <v>22.047233333333335</v>
      </c>
      <c r="AI70" s="14">
        <f t="shared" si="16"/>
        <v>24.698833333333329</v>
      </c>
      <c r="AJ70" s="14">
        <f t="shared" si="17"/>
        <v>28.5776</v>
      </c>
      <c r="AK70" s="14">
        <f t="shared" si="18"/>
        <v>4.1401333333333312</v>
      </c>
      <c r="AL70" s="14">
        <f t="shared" si="19"/>
        <v>7.274633333333334</v>
      </c>
      <c r="AM70" s="14">
        <f t="shared" si="20"/>
        <v>1.7571012205726073</v>
      </c>
      <c r="AN70" s="14">
        <f t="shared" si="21"/>
        <v>1</v>
      </c>
      <c r="AO70" s="14">
        <f t="shared" si="22"/>
        <v>1</v>
      </c>
      <c r="AP70" s="14">
        <f t="shared" si="23"/>
        <v>1.7571012205726073</v>
      </c>
      <c r="AQ70" s="14">
        <f t="shared" si="24"/>
        <v>0.43088082331755584</v>
      </c>
      <c r="AR70" s="14">
        <f t="shared" si="25"/>
        <v>1</v>
      </c>
      <c r="AS70" s="14">
        <f t="shared" si="26"/>
        <v>0</v>
      </c>
      <c r="AT70" s="14">
        <f t="shared" si="27"/>
        <v>0</v>
      </c>
      <c r="AU70" s="14" t="s">
        <v>49</v>
      </c>
    </row>
    <row r="71" spans="1:47">
      <c r="A71" s="14" t="s">
        <v>248</v>
      </c>
      <c r="B71" s="14" t="s">
        <v>249</v>
      </c>
      <c r="C71" s="14" t="s">
        <v>250</v>
      </c>
      <c r="D71" s="14" t="s">
        <v>41</v>
      </c>
      <c r="E71" s="14" t="s">
        <v>42</v>
      </c>
      <c r="F71" s="14" t="s">
        <v>43</v>
      </c>
      <c r="G71" s="14" t="s">
        <v>44</v>
      </c>
      <c r="H71" s="14">
        <v>-5.3353399999999995E-2</v>
      </c>
      <c r="I71" s="14">
        <v>0.99874000000000007</v>
      </c>
      <c r="J71" s="14" t="s">
        <v>45</v>
      </c>
      <c r="K71" s="14" t="s">
        <v>43</v>
      </c>
      <c r="L71" s="14" t="s">
        <v>46</v>
      </c>
      <c r="M71" s="14">
        <v>0.38694299999999998</v>
      </c>
      <c r="N71" s="14">
        <v>1.8888099999999998E-2</v>
      </c>
      <c r="O71" s="14" t="s">
        <v>48</v>
      </c>
      <c r="P71" s="14" t="s">
        <v>43</v>
      </c>
      <c r="Q71" s="14" t="s">
        <v>47</v>
      </c>
      <c r="R71" s="14">
        <v>0.50405800000000001</v>
      </c>
      <c r="S71" s="14">
        <v>3.6603400000000002E-3</v>
      </c>
      <c r="T71" s="14" t="s">
        <v>48</v>
      </c>
      <c r="U71" s="14">
        <v>7.2077299999999997</v>
      </c>
      <c r="V71" s="14">
        <v>9.5602300000000007</v>
      </c>
      <c r="W71" s="14">
        <v>6.1066200000000004</v>
      </c>
      <c r="X71" s="14">
        <v>8.5594699999999992</v>
      </c>
      <c r="Y71" s="14">
        <v>7.1853800000000003</v>
      </c>
      <c r="Z71" s="14">
        <v>7.2575700000000003</v>
      </c>
      <c r="AA71" s="14">
        <v>7.9024999999999999</v>
      </c>
      <c r="AB71" s="14">
        <v>9.9489000000000001</v>
      </c>
      <c r="AC71" s="14">
        <v>9.4459999999999997</v>
      </c>
      <c r="AD71" s="14">
        <v>10.589600000000001</v>
      </c>
      <c r="AE71" s="14">
        <v>10.500400000000001</v>
      </c>
      <c r="AF71" s="14">
        <v>9.7457999999999991</v>
      </c>
      <c r="AG71" s="14">
        <f t="shared" si="14"/>
        <v>7.6248600000000009</v>
      </c>
      <c r="AH71" s="14">
        <f t="shared" si="15"/>
        <v>7.6674733333333336</v>
      </c>
      <c r="AI71" s="14">
        <f t="shared" si="16"/>
        <v>9.0991333333333326</v>
      </c>
      <c r="AJ71" s="14">
        <f t="shared" si="17"/>
        <v>10.278600000000001</v>
      </c>
      <c r="AK71" s="14">
        <f t="shared" si="18"/>
        <v>1.5168866666666654</v>
      </c>
      <c r="AL71" s="14">
        <f t="shared" si="19"/>
        <v>2.65374</v>
      </c>
      <c r="AM71" s="14">
        <f t="shared" si="20"/>
        <v>1.7494649127818838</v>
      </c>
      <c r="AN71" s="14">
        <f t="shared" si="21"/>
        <v>1</v>
      </c>
      <c r="AO71" s="14">
        <f t="shared" si="22"/>
        <v>1</v>
      </c>
      <c r="AP71" s="14">
        <f t="shared" si="23"/>
        <v>1.7494649127818838</v>
      </c>
      <c r="AQ71" s="14">
        <f t="shared" si="24"/>
        <v>0.42839665277432404</v>
      </c>
      <c r="AR71" s="14">
        <f t="shared" si="25"/>
        <v>1</v>
      </c>
      <c r="AS71" s="14">
        <f t="shared" si="26"/>
        <v>0</v>
      </c>
      <c r="AT71" s="14">
        <f t="shared" si="27"/>
        <v>0</v>
      </c>
      <c r="AU71" s="14" t="s">
        <v>49</v>
      </c>
    </row>
    <row r="72" spans="1:47">
      <c r="A72" s="14" t="s">
        <v>251</v>
      </c>
      <c r="B72" s="14" t="s">
        <v>252</v>
      </c>
      <c r="C72" s="14" t="s">
        <v>253</v>
      </c>
      <c r="D72" s="14" t="s">
        <v>41</v>
      </c>
      <c r="E72" s="14" t="s">
        <v>42</v>
      </c>
      <c r="F72" s="14" t="s">
        <v>43</v>
      </c>
      <c r="G72" s="14" t="s">
        <v>44</v>
      </c>
      <c r="H72" s="14">
        <v>2.0505499999999999</v>
      </c>
      <c r="I72" s="14">
        <v>6.4183499999999997E-3</v>
      </c>
      <c r="J72" s="14" t="s">
        <v>48</v>
      </c>
      <c r="K72" s="14" t="s">
        <v>43</v>
      </c>
      <c r="L72" s="14" t="s">
        <v>46</v>
      </c>
      <c r="M72" s="14">
        <v>3.1339999999999999</v>
      </c>
      <c r="N72" s="14">
        <v>2.2781E-4</v>
      </c>
      <c r="O72" s="14" t="s">
        <v>48</v>
      </c>
      <c r="P72" s="14" t="s">
        <v>43</v>
      </c>
      <c r="Q72" s="14" t="s">
        <v>47</v>
      </c>
      <c r="R72" s="14">
        <v>4.3909099999999999</v>
      </c>
      <c r="S72" s="14">
        <v>2.2754800000000002E-4</v>
      </c>
      <c r="T72" s="14" t="s">
        <v>48</v>
      </c>
      <c r="U72" s="14">
        <v>2.5388900000000003</v>
      </c>
      <c r="V72" s="14">
        <v>1.8917600000000001</v>
      </c>
      <c r="W72" s="14">
        <v>2.7777099999999999</v>
      </c>
      <c r="X72" s="14">
        <v>10.1196</v>
      </c>
      <c r="Y72" s="14">
        <v>11.9475</v>
      </c>
      <c r="Z72" s="14">
        <v>8.6614699999999996</v>
      </c>
      <c r="AA72" s="14">
        <v>21.072199999999999</v>
      </c>
      <c r="AB72" s="14">
        <v>20.566199999999998</v>
      </c>
      <c r="AC72" s="14">
        <v>19.902000000000001</v>
      </c>
      <c r="AD72" s="14">
        <v>48.402000000000001</v>
      </c>
      <c r="AE72" s="14">
        <v>51.398800000000001</v>
      </c>
      <c r="AF72" s="14">
        <v>42.560099999999998</v>
      </c>
      <c r="AG72" s="14">
        <f t="shared" si="14"/>
        <v>2.4027866666666666</v>
      </c>
      <c r="AH72" s="14">
        <f t="shared" si="15"/>
        <v>10.242856666666666</v>
      </c>
      <c r="AI72" s="14">
        <f t="shared" si="16"/>
        <v>20.513466666666666</v>
      </c>
      <c r="AJ72" s="14">
        <f t="shared" si="17"/>
        <v>47.453633333333336</v>
      </c>
      <c r="AK72" s="14">
        <f t="shared" si="18"/>
        <v>25.950749999999999</v>
      </c>
      <c r="AL72" s="14">
        <f t="shared" si="19"/>
        <v>45.050846666666672</v>
      </c>
      <c r="AM72" s="14">
        <f t="shared" si="20"/>
        <v>1.7360132815686127</v>
      </c>
      <c r="AN72" s="14">
        <f t="shared" si="21"/>
        <v>1</v>
      </c>
      <c r="AO72" s="14">
        <f t="shared" si="22"/>
        <v>1</v>
      </c>
      <c r="AP72" s="14">
        <f t="shared" si="23"/>
        <v>1.7360132815686127</v>
      </c>
      <c r="AQ72" s="14">
        <f t="shared" si="24"/>
        <v>0.42396754067663112</v>
      </c>
      <c r="AR72" s="14">
        <f t="shared" si="25"/>
        <v>1</v>
      </c>
      <c r="AS72" s="14">
        <f t="shared" si="26"/>
        <v>0</v>
      </c>
      <c r="AT72" s="14">
        <f t="shared" si="27"/>
        <v>0</v>
      </c>
      <c r="AU72" s="14" t="s">
        <v>49</v>
      </c>
    </row>
    <row r="73" spans="1:47">
      <c r="A73" s="14" t="s">
        <v>254</v>
      </c>
      <c r="B73" s="14" t="s">
        <v>255</v>
      </c>
      <c r="C73" s="14" t="s">
        <v>256</v>
      </c>
      <c r="D73" s="14" t="s">
        <v>41</v>
      </c>
      <c r="E73" s="14" t="s">
        <v>42</v>
      </c>
      <c r="F73" s="14" t="s">
        <v>43</v>
      </c>
      <c r="G73" s="14" t="s">
        <v>44</v>
      </c>
      <c r="H73" s="14">
        <v>-9.5850599999999994E-3</v>
      </c>
      <c r="I73" s="14">
        <v>0.99874000000000007</v>
      </c>
      <c r="J73" s="14" t="s">
        <v>45</v>
      </c>
      <c r="K73" s="14" t="s">
        <v>43</v>
      </c>
      <c r="L73" s="14" t="s">
        <v>46</v>
      </c>
      <c r="M73" s="14">
        <v>0.58942299999999992</v>
      </c>
      <c r="N73" s="14">
        <v>1.0181299999999999E-2</v>
      </c>
      <c r="O73" s="14" t="s">
        <v>48</v>
      </c>
      <c r="P73" s="14" t="s">
        <v>43</v>
      </c>
      <c r="Q73" s="14" t="s">
        <v>47</v>
      </c>
      <c r="R73" s="14">
        <v>0.77898800000000001</v>
      </c>
      <c r="S73" s="14">
        <v>6.2851200000000002E-4</v>
      </c>
      <c r="T73" s="14" t="s">
        <v>48</v>
      </c>
      <c r="U73" s="14">
        <v>17.459099999999999</v>
      </c>
      <c r="V73" s="14">
        <v>17.9102</v>
      </c>
      <c r="W73" s="14">
        <v>14.550800000000001</v>
      </c>
      <c r="X73" s="14">
        <v>18.580400000000001</v>
      </c>
      <c r="Y73" s="14">
        <v>15.8957</v>
      </c>
      <c r="Z73" s="14">
        <v>16.298300000000001</v>
      </c>
      <c r="AA73" s="14">
        <v>23.160399999999999</v>
      </c>
      <c r="AB73" s="14">
        <v>22.271000000000001</v>
      </c>
      <c r="AC73" s="14">
        <v>21.796700000000001</v>
      </c>
      <c r="AD73" s="14">
        <v>29.786899999999999</v>
      </c>
      <c r="AE73" s="14">
        <v>27.545100000000001</v>
      </c>
      <c r="AF73" s="14">
        <v>24.107500000000002</v>
      </c>
      <c r="AG73" s="14">
        <f t="shared" si="14"/>
        <v>16.640033333333331</v>
      </c>
      <c r="AH73" s="14">
        <f t="shared" si="15"/>
        <v>16.924800000000001</v>
      </c>
      <c r="AI73" s="14">
        <f t="shared" si="16"/>
        <v>22.409366666666667</v>
      </c>
      <c r="AJ73" s="14">
        <f t="shared" si="17"/>
        <v>27.146500000000003</v>
      </c>
      <c r="AK73" s="14">
        <f t="shared" si="18"/>
        <v>6.0541000000000054</v>
      </c>
      <c r="AL73" s="14">
        <f t="shared" si="19"/>
        <v>10.506466666666672</v>
      </c>
      <c r="AM73" s="14">
        <f t="shared" si="20"/>
        <v>1.7354299840879177</v>
      </c>
      <c r="AN73" s="14">
        <f t="shared" si="21"/>
        <v>1</v>
      </c>
      <c r="AO73" s="14">
        <f t="shared" si="22"/>
        <v>1</v>
      </c>
      <c r="AP73" s="14">
        <f t="shared" si="23"/>
        <v>1.7354299840879177</v>
      </c>
      <c r="AQ73" s="14">
        <f t="shared" si="24"/>
        <v>0.42377392970678351</v>
      </c>
      <c r="AR73" s="14">
        <f t="shared" si="25"/>
        <v>1</v>
      </c>
      <c r="AS73" s="14">
        <f t="shared" si="26"/>
        <v>0</v>
      </c>
      <c r="AT73" s="14">
        <f t="shared" si="27"/>
        <v>0</v>
      </c>
      <c r="AU73" s="14" t="s">
        <v>49</v>
      </c>
    </row>
    <row r="74" spans="1:47">
      <c r="A74" s="14" t="s">
        <v>257</v>
      </c>
      <c r="B74" s="14" t="s">
        <v>258</v>
      </c>
      <c r="C74" s="14" t="s">
        <v>259</v>
      </c>
      <c r="D74" s="14" t="s">
        <v>41</v>
      </c>
      <c r="E74" s="14" t="s">
        <v>42</v>
      </c>
      <c r="F74" s="14" t="s">
        <v>43</v>
      </c>
      <c r="G74" s="14" t="s">
        <v>44</v>
      </c>
      <c r="H74" s="14">
        <v>0.24615099999999998</v>
      </c>
      <c r="I74" s="14">
        <v>0.99874000000000007</v>
      </c>
      <c r="J74" s="14" t="s">
        <v>45</v>
      </c>
      <c r="K74" s="14" t="s">
        <v>43</v>
      </c>
      <c r="L74" s="14" t="s">
        <v>46</v>
      </c>
      <c r="M74" s="14">
        <v>0.48320799999999997</v>
      </c>
      <c r="N74" s="14">
        <v>0.161103</v>
      </c>
      <c r="O74" s="14" t="s">
        <v>45</v>
      </c>
      <c r="P74" s="14" t="s">
        <v>43</v>
      </c>
      <c r="Q74" s="14" t="s">
        <v>47</v>
      </c>
      <c r="R74" s="14">
        <v>0.74037299999999995</v>
      </c>
      <c r="S74" s="14">
        <v>4.1041000000000001E-2</v>
      </c>
      <c r="T74" s="14" t="s">
        <v>48</v>
      </c>
      <c r="U74" s="14">
        <v>4.30382</v>
      </c>
      <c r="V74" s="14">
        <v>3.4487000000000001</v>
      </c>
      <c r="W74" s="14">
        <v>2.8663400000000001</v>
      </c>
      <c r="X74" s="14">
        <v>4.2365399999999998</v>
      </c>
      <c r="Y74" s="14">
        <v>3.2577799999999999</v>
      </c>
      <c r="Z74" s="14">
        <v>4.6324699999999996</v>
      </c>
      <c r="AA74" s="14">
        <v>4.0781299999999998</v>
      </c>
      <c r="AB74" s="14">
        <v>4.5881800000000004</v>
      </c>
      <c r="AC74" s="14">
        <v>4.2601700000000005</v>
      </c>
      <c r="AD74" s="14">
        <v>5.57118</v>
      </c>
      <c r="AE74" s="14">
        <v>6.6793199999999997</v>
      </c>
      <c r="AF74" s="14">
        <v>4.9792500000000004</v>
      </c>
      <c r="AG74" s="14">
        <f t="shared" si="14"/>
        <v>3.5396200000000007</v>
      </c>
      <c r="AH74" s="14">
        <f t="shared" si="15"/>
        <v>4.0422633333333335</v>
      </c>
      <c r="AI74" s="14">
        <f t="shared" si="16"/>
        <v>4.3088266666666666</v>
      </c>
      <c r="AJ74" s="14">
        <f t="shared" si="17"/>
        <v>5.7432499999999997</v>
      </c>
      <c r="AK74" s="14">
        <f t="shared" si="18"/>
        <v>1.2718499999999975</v>
      </c>
      <c r="AL74" s="14">
        <f t="shared" si="19"/>
        <v>2.2036299999999991</v>
      </c>
      <c r="AM74" s="14">
        <f t="shared" si="20"/>
        <v>1.732617840154109</v>
      </c>
      <c r="AN74" s="14">
        <f t="shared" si="21"/>
        <v>1</v>
      </c>
      <c r="AO74" s="14">
        <f t="shared" si="22"/>
        <v>1</v>
      </c>
      <c r="AP74" s="14">
        <f t="shared" si="23"/>
        <v>1.732617840154109</v>
      </c>
      <c r="AQ74" s="14">
        <f t="shared" si="24"/>
        <v>0.42283867981467033</v>
      </c>
      <c r="AR74" s="14">
        <f t="shared" si="25"/>
        <v>1</v>
      </c>
      <c r="AS74" s="14">
        <f t="shared" si="26"/>
        <v>0</v>
      </c>
      <c r="AT74" s="14">
        <f t="shared" si="27"/>
        <v>0</v>
      </c>
      <c r="AU74" s="14" t="s">
        <v>49</v>
      </c>
    </row>
    <row r="75" spans="1:47">
      <c r="A75" s="14" t="s">
        <v>260</v>
      </c>
      <c r="B75" s="14" t="s">
        <v>261</v>
      </c>
      <c r="C75" s="14" t="s">
        <v>262</v>
      </c>
      <c r="D75" s="14" t="s">
        <v>41</v>
      </c>
      <c r="E75" s="14" t="s">
        <v>42</v>
      </c>
      <c r="F75" s="14" t="s">
        <v>43</v>
      </c>
      <c r="G75" s="14" t="s">
        <v>44</v>
      </c>
      <c r="H75" s="14">
        <v>0.78794799999999998</v>
      </c>
      <c r="I75" s="14">
        <v>6.4183499999999997E-3</v>
      </c>
      <c r="J75" s="14" t="s">
        <v>48</v>
      </c>
      <c r="K75" s="14" t="s">
        <v>43</v>
      </c>
      <c r="L75" s="14" t="s">
        <v>46</v>
      </c>
      <c r="M75" s="14">
        <v>0.98437399999999997</v>
      </c>
      <c r="N75" s="14">
        <v>2.2781E-4</v>
      </c>
      <c r="O75" s="14" t="s">
        <v>48</v>
      </c>
      <c r="P75" s="14" t="s">
        <v>43</v>
      </c>
      <c r="Q75" s="14" t="s">
        <v>47</v>
      </c>
      <c r="R75" s="14">
        <v>1.9701500000000001</v>
      </c>
      <c r="S75" s="14">
        <v>2.2754800000000002E-4</v>
      </c>
      <c r="T75" s="14" t="s">
        <v>48</v>
      </c>
      <c r="U75" s="14">
        <v>12.853899999999999</v>
      </c>
      <c r="V75" s="14">
        <v>16.9937</v>
      </c>
      <c r="W75" s="14">
        <v>18.157299999999999</v>
      </c>
      <c r="X75" s="14">
        <v>28.296600000000002</v>
      </c>
      <c r="Y75" s="14">
        <v>26.242000000000001</v>
      </c>
      <c r="Z75" s="14">
        <v>32.952599999999997</v>
      </c>
      <c r="AA75" s="14">
        <v>27.4956</v>
      </c>
      <c r="AB75" s="14">
        <v>27.103400000000001</v>
      </c>
      <c r="AC75" s="14">
        <v>31.273399999999999</v>
      </c>
      <c r="AD75" s="14">
        <v>62.1875</v>
      </c>
      <c r="AE75" s="14">
        <v>61.753999999999998</v>
      </c>
      <c r="AF75" s="14">
        <v>58.047699999999999</v>
      </c>
      <c r="AG75" s="14">
        <f t="shared" si="14"/>
        <v>16.001633333333334</v>
      </c>
      <c r="AH75" s="14">
        <f t="shared" si="15"/>
        <v>29.16373333333333</v>
      </c>
      <c r="AI75" s="14">
        <f t="shared" si="16"/>
        <v>28.624133333333333</v>
      </c>
      <c r="AJ75" s="14">
        <f t="shared" si="17"/>
        <v>60.663066666666658</v>
      </c>
      <c r="AK75" s="14">
        <f t="shared" si="18"/>
        <v>25.784599999999994</v>
      </c>
      <c r="AL75" s="14">
        <f t="shared" si="19"/>
        <v>44.661433333333321</v>
      </c>
      <c r="AM75" s="14">
        <f t="shared" si="20"/>
        <v>1.7320971949665045</v>
      </c>
      <c r="AN75" s="14">
        <f t="shared" si="21"/>
        <v>1</v>
      </c>
      <c r="AO75" s="14">
        <f t="shared" si="22"/>
        <v>1</v>
      </c>
      <c r="AP75" s="14">
        <f t="shared" si="23"/>
        <v>1.7320971949665045</v>
      </c>
      <c r="AQ75" s="14">
        <f t="shared" si="24"/>
        <v>0.42266519286214876</v>
      </c>
      <c r="AR75" s="14">
        <f t="shared" si="25"/>
        <v>1</v>
      </c>
      <c r="AS75" s="14">
        <f t="shared" si="26"/>
        <v>0</v>
      </c>
      <c r="AT75" s="14">
        <f t="shared" si="27"/>
        <v>0</v>
      </c>
      <c r="AU75" s="14" t="s">
        <v>49</v>
      </c>
    </row>
    <row r="76" spans="1:47">
      <c r="A76" s="14" t="s">
        <v>263</v>
      </c>
      <c r="B76" s="14" t="s">
        <v>264</v>
      </c>
      <c r="C76" s="14" t="s">
        <v>265</v>
      </c>
      <c r="D76" s="14" t="s">
        <v>41</v>
      </c>
      <c r="E76" s="14" t="s">
        <v>42</v>
      </c>
      <c r="F76" s="14" t="s">
        <v>43</v>
      </c>
      <c r="G76" s="14" t="s">
        <v>44</v>
      </c>
      <c r="H76" s="14">
        <v>-4.3339299999999997E-2</v>
      </c>
      <c r="I76" s="14">
        <v>0.99874000000000007</v>
      </c>
      <c r="J76" s="14" t="s">
        <v>45</v>
      </c>
      <c r="K76" s="14" t="s">
        <v>43</v>
      </c>
      <c r="L76" s="14" t="s">
        <v>46</v>
      </c>
      <c r="M76" s="14">
        <v>0.232761</v>
      </c>
      <c r="N76" s="14">
        <v>0.12526199999999998</v>
      </c>
      <c r="O76" s="14" t="s">
        <v>45</v>
      </c>
      <c r="P76" s="14" t="s">
        <v>43</v>
      </c>
      <c r="Q76" s="14" t="s">
        <v>47</v>
      </c>
      <c r="R76" s="14">
        <v>0.38565099999999997</v>
      </c>
      <c r="S76" s="14">
        <v>8.8407599999999996E-3</v>
      </c>
      <c r="T76" s="14" t="s">
        <v>48</v>
      </c>
      <c r="U76" s="14">
        <v>12.0517</v>
      </c>
      <c r="V76" s="14">
        <v>11.9772</v>
      </c>
      <c r="W76" s="14">
        <v>13.6631</v>
      </c>
      <c r="X76" s="14">
        <v>12.891500000000001</v>
      </c>
      <c r="Y76" s="14">
        <v>12.1853</v>
      </c>
      <c r="Z76" s="14">
        <v>12.895300000000001</v>
      </c>
      <c r="AA76" s="14">
        <v>14.145799999999999</v>
      </c>
      <c r="AB76" s="14">
        <v>13.2151</v>
      </c>
      <c r="AC76" s="14">
        <v>14.6244</v>
      </c>
      <c r="AD76" s="14">
        <v>14.6228</v>
      </c>
      <c r="AE76" s="14">
        <v>15.7941</v>
      </c>
      <c r="AF76" s="14">
        <v>15.136100000000001</v>
      </c>
      <c r="AG76" s="14">
        <f t="shared" si="14"/>
        <v>12.564</v>
      </c>
      <c r="AH76" s="14">
        <f t="shared" si="15"/>
        <v>12.657366666666666</v>
      </c>
      <c r="AI76" s="14">
        <f t="shared" si="16"/>
        <v>13.995100000000001</v>
      </c>
      <c r="AJ76" s="14">
        <f t="shared" si="17"/>
        <v>15.184333333333333</v>
      </c>
      <c r="AK76" s="14">
        <f t="shared" si="18"/>
        <v>1.5244666666666689</v>
      </c>
      <c r="AL76" s="14">
        <f t="shared" si="19"/>
        <v>2.620333333333333</v>
      </c>
      <c r="AM76" s="14">
        <f t="shared" si="20"/>
        <v>1.7188524948615882</v>
      </c>
      <c r="AN76" s="14">
        <f t="shared" si="21"/>
        <v>1</v>
      </c>
      <c r="AO76" s="14">
        <f t="shared" si="22"/>
        <v>1</v>
      </c>
      <c r="AP76" s="14">
        <f t="shared" si="23"/>
        <v>1.7188524948615882</v>
      </c>
      <c r="AQ76" s="14">
        <f t="shared" si="24"/>
        <v>0.41821651189416015</v>
      </c>
      <c r="AR76" s="14">
        <f t="shared" si="25"/>
        <v>1</v>
      </c>
      <c r="AS76" s="14">
        <f t="shared" si="26"/>
        <v>0</v>
      </c>
      <c r="AT76" s="14">
        <f t="shared" si="27"/>
        <v>0</v>
      </c>
      <c r="AU76" s="14" t="s">
        <v>49</v>
      </c>
    </row>
    <row r="77" spans="1:47">
      <c r="A77" s="14" t="s">
        <v>266</v>
      </c>
      <c r="B77" s="14" t="s">
        <v>267</v>
      </c>
      <c r="C77" s="14" t="s">
        <v>268</v>
      </c>
      <c r="D77" s="14" t="s">
        <v>41</v>
      </c>
      <c r="E77" s="14" t="s">
        <v>42</v>
      </c>
      <c r="F77" s="14" t="s">
        <v>43</v>
      </c>
      <c r="G77" s="14" t="s">
        <v>44</v>
      </c>
      <c r="H77" s="14">
        <v>0.28792699999999999</v>
      </c>
      <c r="I77" s="14">
        <v>0.99874000000000007</v>
      </c>
      <c r="J77" s="14" t="s">
        <v>45</v>
      </c>
      <c r="K77" s="14" t="s">
        <v>43</v>
      </c>
      <c r="L77" s="14" t="s">
        <v>46</v>
      </c>
      <c r="M77" s="14">
        <v>0.28591899999999998</v>
      </c>
      <c r="N77" s="14">
        <v>0.47722199999999998</v>
      </c>
      <c r="O77" s="14" t="s">
        <v>45</v>
      </c>
      <c r="P77" s="14" t="s">
        <v>43</v>
      </c>
      <c r="Q77" s="14" t="s">
        <v>47</v>
      </c>
      <c r="R77" s="14">
        <v>0.74443899999999996</v>
      </c>
      <c r="S77" s="14">
        <v>1.9244499999999998E-2</v>
      </c>
      <c r="T77" s="14" t="s">
        <v>48</v>
      </c>
      <c r="U77" s="14">
        <v>16.740400000000001</v>
      </c>
      <c r="V77" s="14">
        <v>14.5868</v>
      </c>
      <c r="W77" s="14">
        <v>17.107900000000001</v>
      </c>
      <c r="X77" s="14">
        <v>17.3658</v>
      </c>
      <c r="Y77" s="14">
        <v>21.3218</v>
      </c>
      <c r="Z77" s="14">
        <v>20.103300000000001</v>
      </c>
      <c r="AA77" s="14">
        <v>17.410599999999999</v>
      </c>
      <c r="AB77" s="14">
        <v>18.7774</v>
      </c>
      <c r="AC77" s="14">
        <v>17.568300000000001</v>
      </c>
      <c r="AD77" s="14">
        <v>25.114999999999998</v>
      </c>
      <c r="AE77" s="14">
        <v>26.6038</v>
      </c>
      <c r="AF77" s="14">
        <v>23.612400000000001</v>
      </c>
      <c r="AG77" s="14">
        <f t="shared" si="14"/>
        <v>16.145033333333334</v>
      </c>
      <c r="AH77" s="14">
        <f t="shared" si="15"/>
        <v>19.59696666666667</v>
      </c>
      <c r="AI77" s="14">
        <f t="shared" si="16"/>
        <v>17.918766666666667</v>
      </c>
      <c r="AJ77" s="14">
        <f t="shared" si="17"/>
        <v>25.110399999999998</v>
      </c>
      <c r="AK77" s="14">
        <f t="shared" si="18"/>
        <v>5.2256666666666689</v>
      </c>
      <c r="AL77" s="14">
        <f t="shared" si="19"/>
        <v>8.9653666666666645</v>
      </c>
      <c r="AM77" s="14">
        <f t="shared" si="20"/>
        <v>1.7156407475920126</v>
      </c>
      <c r="AN77" s="14">
        <f t="shared" si="21"/>
        <v>1</v>
      </c>
      <c r="AO77" s="14">
        <f t="shared" si="22"/>
        <v>1</v>
      </c>
      <c r="AP77" s="14">
        <f t="shared" si="23"/>
        <v>1.7156407475920126</v>
      </c>
      <c r="AQ77" s="14">
        <f t="shared" si="24"/>
        <v>0.41712739021642503</v>
      </c>
      <c r="AR77" s="14">
        <f t="shared" si="25"/>
        <v>1</v>
      </c>
      <c r="AS77" s="14">
        <f t="shared" si="26"/>
        <v>0</v>
      </c>
      <c r="AT77" s="14">
        <f t="shared" si="27"/>
        <v>0</v>
      </c>
      <c r="AU77" s="14" t="s">
        <v>49</v>
      </c>
    </row>
    <row r="78" spans="1:47">
      <c r="A78" s="14" t="s">
        <v>269</v>
      </c>
      <c r="B78" s="14" t="s">
        <v>270</v>
      </c>
      <c r="C78" s="14" t="s">
        <v>271</v>
      </c>
      <c r="D78" s="14" t="s">
        <v>41</v>
      </c>
      <c r="E78" s="14" t="s">
        <v>42</v>
      </c>
      <c r="F78" s="14" t="s">
        <v>43</v>
      </c>
      <c r="G78" s="14" t="s">
        <v>44</v>
      </c>
      <c r="H78" s="14">
        <v>0.54597299999999993</v>
      </c>
      <c r="I78" s="14">
        <v>9.470569999999999E-2</v>
      </c>
      <c r="J78" s="14" t="s">
        <v>45</v>
      </c>
      <c r="K78" s="14" t="s">
        <v>43</v>
      </c>
      <c r="L78" s="14" t="s">
        <v>46</v>
      </c>
      <c r="M78" s="14">
        <v>0.17262000000000002</v>
      </c>
      <c r="N78" s="14">
        <v>0.45868899999999996</v>
      </c>
      <c r="O78" s="14" t="s">
        <v>45</v>
      </c>
      <c r="P78" s="14" t="s">
        <v>43</v>
      </c>
      <c r="Q78" s="14" t="s">
        <v>47</v>
      </c>
      <c r="R78" s="14">
        <v>1.0385500000000001</v>
      </c>
      <c r="S78" s="14">
        <v>2.2754800000000002E-4</v>
      </c>
      <c r="T78" s="14" t="s">
        <v>48</v>
      </c>
      <c r="U78" s="14">
        <v>9.8762500000000006</v>
      </c>
      <c r="V78" s="14">
        <v>9.0773399999999995</v>
      </c>
      <c r="W78" s="14">
        <v>8.5700900000000004</v>
      </c>
      <c r="X78" s="14">
        <v>13.587899999999999</v>
      </c>
      <c r="Y78" s="14">
        <v>12.3277</v>
      </c>
      <c r="Z78" s="14">
        <v>15.487399999999999</v>
      </c>
      <c r="AA78" s="14">
        <v>10.8832</v>
      </c>
      <c r="AB78" s="14">
        <v>9.6228200000000008</v>
      </c>
      <c r="AC78" s="14">
        <v>7.9670300000000003</v>
      </c>
      <c r="AD78" s="14">
        <v>20.6525</v>
      </c>
      <c r="AE78" s="14">
        <v>15.161300000000001</v>
      </c>
      <c r="AF78" s="14">
        <v>17.073799999999999</v>
      </c>
      <c r="AG78" s="14">
        <f t="shared" si="14"/>
        <v>9.1745599999999996</v>
      </c>
      <c r="AH78" s="14">
        <f t="shared" si="15"/>
        <v>13.801</v>
      </c>
      <c r="AI78" s="14">
        <f t="shared" si="16"/>
        <v>9.4910166666666669</v>
      </c>
      <c r="AJ78" s="14">
        <f t="shared" si="17"/>
        <v>17.629200000000001</v>
      </c>
      <c r="AK78" s="14">
        <f t="shared" si="18"/>
        <v>4.9428966666666696</v>
      </c>
      <c r="AL78" s="14">
        <f t="shared" si="19"/>
        <v>8.4546400000000013</v>
      </c>
      <c r="AM78" s="14">
        <f t="shared" si="20"/>
        <v>1.7104626234684244</v>
      </c>
      <c r="AN78" s="14">
        <f t="shared" si="21"/>
        <v>1</v>
      </c>
      <c r="AO78" s="14">
        <f t="shared" si="22"/>
        <v>1</v>
      </c>
      <c r="AP78" s="14">
        <f t="shared" si="23"/>
        <v>1.7104626234684244</v>
      </c>
      <c r="AQ78" s="14">
        <f t="shared" si="24"/>
        <v>0.41536284612157715</v>
      </c>
      <c r="AR78" s="14">
        <f t="shared" si="25"/>
        <v>1</v>
      </c>
      <c r="AS78" s="14">
        <f t="shared" si="26"/>
        <v>0</v>
      </c>
      <c r="AT78" s="14">
        <f t="shared" si="27"/>
        <v>0</v>
      </c>
      <c r="AU78" s="14" t="s">
        <v>49</v>
      </c>
    </row>
    <row r="79" spans="1:47">
      <c r="A79" s="14" t="s">
        <v>272</v>
      </c>
      <c r="B79" s="14" t="s">
        <v>273</v>
      </c>
      <c r="C79" s="14" t="s">
        <v>274</v>
      </c>
      <c r="D79" s="14" t="s">
        <v>41</v>
      </c>
      <c r="E79" s="14" t="s">
        <v>42</v>
      </c>
      <c r="F79" s="14" t="s">
        <v>43</v>
      </c>
      <c r="G79" s="14" t="s">
        <v>44</v>
      </c>
      <c r="H79" s="14">
        <v>-7.2261699999999998E-2</v>
      </c>
      <c r="I79" s="14">
        <v>0.99874000000000007</v>
      </c>
      <c r="J79" s="14" t="s">
        <v>45</v>
      </c>
      <c r="K79" s="14" t="s">
        <v>43</v>
      </c>
      <c r="L79" s="14" t="s">
        <v>46</v>
      </c>
      <c r="M79" s="14">
        <v>0.402924</v>
      </c>
      <c r="N79" s="14">
        <v>6.3686800000000002E-2</v>
      </c>
      <c r="O79" s="14" t="s">
        <v>45</v>
      </c>
      <c r="P79" s="14" t="s">
        <v>43</v>
      </c>
      <c r="Q79" s="14" t="s">
        <v>47</v>
      </c>
      <c r="R79" s="14">
        <v>0.478626</v>
      </c>
      <c r="S79" s="14">
        <v>3.1432499999999995E-2</v>
      </c>
      <c r="T79" s="14" t="s">
        <v>48</v>
      </c>
      <c r="U79" s="14">
        <v>121.39400000000001</v>
      </c>
      <c r="V79" s="14">
        <v>165.41200000000001</v>
      </c>
      <c r="W79" s="14">
        <v>119.642</v>
      </c>
      <c r="X79" s="14">
        <v>129.512</v>
      </c>
      <c r="Y79" s="14">
        <v>119.71</v>
      </c>
      <c r="Z79" s="14">
        <v>165.977</v>
      </c>
      <c r="AA79" s="14">
        <v>131.78800000000001</v>
      </c>
      <c r="AB79" s="14">
        <v>166.43799999999999</v>
      </c>
      <c r="AC79" s="14">
        <v>189.43700000000001</v>
      </c>
      <c r="AD79" s="14">
        <v>209.22</v>
      </c>
      <c r="AE79" s="14">
        <v>175.71899999999999</v>
      </c>
      <c r="AF79" s="14">
        <v>175.16900000000001</v>
      </c>
      <c r="AG79" s="14">
        <f t="shared" si="14"/>
        <v>135.48266666666669</v>
      </c>
      <c r="AH79" s="14">
        <f t="shared" si="15"/>
        <v>138.39966666666666</v>
      </c>
      <c r="AI79" s="14">
        <f t="shared" si="16"/>
        <v>162.55433333333335</v>
      </c>
      <c r="AJ79" s="14">
        <f t="shared" si="17"/>
        <v>186.70266666666666</v>
      </c>
      <c r="AK79" s="14">
        <f t="shared" si="18"/>
        <v>29.988666666666631</v>
      </c>
      <c r="AL79" s="14">
        <f t="shared" si="19"/>
        <v>51.21999999999997</v>
      </c>
      <c r="AM79" s="14">
        <f t="shared" si="20"/>
        <v>1.7079785696818808</v>
      </c>
      <c r="AN79" s="14">
        <f t="shared" si="21"/>
        <v>1</v>
      </c>
      <c r="AO79" s="14">
        <f t="shared" si="22"/>
        <v>1</v>
      </c>
      <c r="AP79" s="14">
        <f t="shared" si="23"/>
        <v>1.7079785696818808</v>
      </c>
      <c r="AQ79" s="14">
        <f t="shared" si="24"/>
        <v>0.41451256019783972</v>
      </c>
      <c r="AR79" s="14">
        <f t="shared" si="25"/>
        <v>1</v>
      </c>
      <c r="AS79" s="14">
        <f t="shared" si="26"/>
        <v>0</v>
      </c>
      <c r="AT79" s="14">
        <f t="shared" si="27"/>
        <v>0</v>
      </c>
      <c r="AU79" s="14" t="s">
        <v>49</v>
      </c>
    </row>
    <row r="80" spans="1:47">
      <c r="A80" s="14" t="s">
        <v>275</v>
      </c>
      <c r="B80" s="14" t="s">
        <v>276</v>
      </c>
      <c r="C80" s="14" t="s">
        <v>277</v>
      </c>
      <c r="D80" s="14" t="s">
        <v>41</v>
      </c>
      <c r="E80" s="14" t="s">
        <v>42</v>
      </c>
      <c r="F80" s="14" t="s">
        <v>43</v>
      </c>
      <c r="G80" s="14" t="s">
        <v>44</v>
      </c>
      <c r="H80" s="14">
        <v>-3.06956E-2</v>
      </c>
      <c r="I80" s="14">
        <v>0.99874000000000007</v>
      </c>
      <c r="J80" s="14" t="s">
        <v>45</v>
      </c>
      <c r="K80" s="14" t="s">
        <v>43</v>
      </c>
      <c r="L80" s="14" t="s">
        <v>46</v>
      </c>
      <c r="M80" s="14">
        <v>0.47131799999999996</v>
      </c>
      <c r="N80" s="14">
        <v>0.119849</v>
      </c>
      <c r="O80" s="14" t="s">
        <v>45</v>
      </c>
      <c r="P80" s="14" t="s">
        <v>43</v>
      </c>
      <c r="Q80" s="14" t="s">
        <v>47</v>
      </c>
      <c r="R80" s="14">
        <v>0.75227199999999994</v>
      </c>
      <c r="S80" s="14">
        <v>1.9579099999999999E-2</v>
      </c>
      <c r="T80" s="14" t="s">
        <v>48</v>
      </c>
      <c r="U80" s="14">
        <v>3.7065299999999999</v>
      </c>
      <c r="V80" s="14">
        <v>4.2187299999999999</v>
      </c>
      <c r="W80" s="14">
        <v>5.5813500000000005</v>
      </c>
      <c r="X80" s="14">
        <v>4.4334699999999998</v>
      </c>
      <c r="Y80" s="14">
        <v>5.28118</v>
      </c>
      <c r="Z80" s="14">
        <v>4.0767499999999997</v>
      </c>
      <c r="AA80" s="14">
        <v>6.2193300000000002</v>
      </c>
      <c r="AB80" s="14">
        <v>6.1743500000000004</v>
      </c>
      <c r="AC80" s="14">
        <v>5.4726400000000002</v>
      </c>
      <c r="AD80" s="14">
        <v>5.7172799999999997</v>
      </c>
      <c r="AE80" s="14">
        <v>8.1900999999999993</v>
      </c>
      <c r="AF80" s="14">
        <v>7.4959899999999999</v>
      </c>
      <c r="AG80" s="14">
        <f t="shared" si="14"/>
        <v>4.5022033333333331</v>
      </c>
      <c r="AH80" s="14">
        <f t="shared" si="15"/>
        <v>4.5971333333333328</v>
      </c>
      <c r="AI80" s="14">
        <f t="shared" si="16"/>
        <v>5.9554400000000003</v>
      </c>
      <c r="AJ80" s="14">
        <f t="shared" si="17"/>
        <v>7.134456666666666</v>
      </c>
      <c r="AK80" s="14">
        <f t="shared" si="18"/>
        <v>1.5481666666666669</v>
      </c>
      <c r="AL80" s="14">
        <f t="shared" si="19"/>
        <v>2.6322533333333329</v>
      </c>
      <c r="AM80" s="14">
        <f t="shared" si="20"/>
        <v>1.7002389923565502</v>
      </c>
      <c r="AN80" s="14">
        <f t="shared" si="21"/>
        <v>1</v>
      </c>
      <c r="AO80" s="14">
        <f t="shared" si="22"/>
        <v>1</v>
      </c>
      <c r="AP80" s="14">
        <f t="shared" si="23"/>
        <v>1.7002389923565502</v>
      </c>
      <c r="AQ80" s="14">
        <f t="shared" si="24"/>
        <v>0.41184739057537501</v>
      </c>
      <c r="AR80" s="14">
        <f t="shared" si="25"/>
        <v>1</v>
      </c>
      <c r="AS80" s="14">
        <f t="shared" si="26"/>
        <v>0</v>
      </c>
      <c r="AT80" s="14">
        <f t="shared" si="27"/>
        <v>0</v>
      </c>
      <c r="AU80" s="14" t="s">
        <v>49</v>
      </c>
    </row>
    <row r="81" spans="1:47">
      <c r="A81" s="14" t="s">
        <v>278</v>
      </c>
      <c r="B81" s="14" t="s">
        <v>279</v>
      </c>
      <c r="C81" s="14" t="s">
        <v>280</v>
      </c>
      <c r="D81" s="14" t="s">
        <v>41</v>
      </c>
      <c r="E81" s="14" t="s">
        <v>42</v>
      </c>
      <c r="F81" s="14" t="s">
        <v>43</v>
      </c>
      <c r="G81" s="14" t="s">
        <v>44</v>
      </c>
      <c r="H81" s="14">
        <v>1.5491999999999999</v>
      </c>
      <c r="I81" s="14">
        <v>6.4183499999999997E-3</v>
      </c>
      <c r="J81" s="14" t="s">
        <v>48</v>
      </c>
      <c r="K81" s="14" t="s">
        <v>43</v>
      </c>
      <c r="L81" s="14" t="s">
        <v>46</v>
      </c>
      <c r="M81" s="14">
        <v>1.0376000000000001</v>
      </c>
      <c r="N81" s="14">
        <v>2.2781E-4</v>
      </c>
      <c r="O81" s="14" t="s">
        <v>48</v>
      </c>
      <c r="P81" s="14" t="s">
        <v>43</v>
      </c>
      <c r="Q81" s="14" t="s">
        <v>47</v>
      </c>
      <c r="R81" s="14">
        <v>2.6672000000000002</v>
      </c>
      <c r="S81" s="14">
        <v>2.2754800000000002E-4</v>
      </c>
      <c r="T81" s="14" t="s">
        <v>48</v>
      </c>
      <c r="U81" s="14">
        <v>9.9803200000000007</v>
      </c>
      <c r="V81" s="14">
        <v>9.9441299999999995</v>
      </c>
      <c r="W81" s="14">
        <v>9.9925700000000006</v>
      </c>
      <c r="X81" s="14">
        <v>30.699000000000002</v>
      </c>
      <c r="Y81" s="14">
        <v>31.663699999999999</v>
      </c>
      <c r="Z81" s="14">
        <v>29.537299999999998</v>
      </c>
      <c r="AA81" s="14">
        <v>16.863</v>
      </c>
      <c r="AB81" s="14">
        <v>20.131799999999998</v>
      </c>
      <c r="AC81" s="14">
        <v>20.483899999999998</v>
      </c>
      <c r="AD81" s="14">
        <v>66.144199999999998</v>
      </c>
      <c r="AE81" s="14">
        <v>63.226599999999998</v>
      </c>
      <c r="AF81" s="14">
        <v>52.561300000000003</v>
      </c>
      <c r="AG81" s="14">
        <f t="shared" si="14"/>
        <v>9.9723400000000009</v>
      </c>
      <c r="AH81" s="14">
        <f t="shared" si="15"/>
        <v>30.633333333333336</v>
      </c>
      <c r="AI81" s="14">
        <f t="shared" si="16"/>
        <v>19.159566666666667</v>
      </c>
      <c r="AJ81" s="14">
        <f t="shared" si="17"/>
        <v>60.644033333333333</v>
      </c>
      <c r="AK81" s="14">
        <f t="shared" si="18"/>
        <v>29.848219999999998</v>
      </c>
      <c r="AL81" s="14">
        <f t="shared" si="19"/>
        <v>50.67169333333333</v>
      </c>
      <c r="AM81" s="14">
        <f t="shared" si="20"/>
        <v>1.697645398396733</v>
      </c>
      <c r="AN81" s="14">
        <f t="shared" si="21"/>
        <v>1</v>
      </c>
      <c r="AO81" s="14">
        <f t="shared" si="22"/>
        <v>1</v>
      </c>
      <c r="AP81" s="14">
        <f t="shared" si="23"/>
        <v>1.697645398396733</v>
      </c>
      <c r="AQ81" s="14">
        <f t="shared" si="24"/>
        <v>0.41094883481296723</v>
      </c>
      <c r="AR81" s="14">
        <f t="shared" si="25"/>
        <v>1</v>
      </c>
      <c r="AS81" s="14">
        <f t="shared" si="26"/>
        <v>0</v>
      </c>
      <c r="AT81" s="14">
        <f t="shared" si="27"/>
        <v>0</v>
      </c>
      <c r="AU81" s="14" t="s">
        <v>49</v>
      </c>
    </row>
    <row r="82" spans="1:47">
      <c r="A82" s="14" t="s">
        <v>281</v>
      </c>
      <c r="B82" s="14" t="s">
        <v>282</v>
      </c>
      <c r="C82" s="14" t="s">
        <v>283</v>
      </c>
      <c r="D82" s="14" t="s">
        <v>41</v>
      </c>
      <c r="E82" s="14" t="s">
        <v>42</v>
      </c>
      <c r="F82" s="14" t="s">
        <v>43</v>
      </c>
      <c r="G82" s="14" t="s">
        <v>44</v>
      </c>
      <c r="H82" s="14">
        <v>4.0669899999999995E-2</v>
      </c>
      <c r="I82" s="14">
        <v>0.99874000000000007</v>
      </c>
      <c r="J82" s="14" t="s">
        <v>45</v>
      </c>
      <c r="K82" s="14" t="s">
        <v>43</v>
      </c>
      <c r="L82" s="14" t="s">
        <v>46</v>
      </c>
      <c r="M82" s="14">
        <v>1.66246</v>
      </c>
      <c r="N82" s="14">
        <v>4.3508100000000003E-4</v>
      </c>
      <c r="O82" s="14" t="s">
        <v>48</v>
      </c>
      <c r="P82" s="14" t="s">
        <v>43</v>
      </c>
      <c r="Q82" s="14" t="s">
        <v>47</v>
      </c>
      <c r="R82" s="14">
        <v>2.05091</v>
      </c>
      <c r="S82" s="14">
        <v>2.2754800000000002E-4</v>
      </c>
      <c r="T82" s="14" t="s">
        <v>48</v>
      </c>
      <c r="U82" s="14">
        <v>2.1652100000000001</v>
      </c>
      <c r="V82" s="14">
        <v>1.40659</v>
      </c>
      <c r="W82" s="14">
        <v>0.91612799999999994</v>
      </c>
      <c r="X82" s="14">
        <v>1.90787</v>
      </c>
      <c r="Y82" s="14">
        <v>1.58518</v>
      </c>
      <c r="Z82" s="14">
        <v>1.4081900000000001</v>
      </c>
      <c r="AA82" s="14">
        <v>3.8002600000000002</v>
      </c>
      <c r="AB82" s="14">
        <v>4.9801000000000002</v>
      </c>
      <c r="AC82" s="14">
        <v>1.89653</v>
      </c>
      <c r="AD82" s="14">
        <v>7.0073299999999996</v>
      </c>
      <c r="AE82" s="14">
        <v>3.9233099999999999</v>
      </c>
      <c r="AF82" s="14">
        <v>4.6922300000000003</v>
      </c>
      <c r="AG82" s="14">
        <f t="shared" si="14"/>
        <v>1.495976</v>
      </c>
      <c r="AH82" s="14">
        <f t="shared" si="15"/>
        <v>1.6337466666666669</v>
      </c>
      <c r="AI82" s="14">
        <f t="shared" si="16"/>
        <v>3.5589633333333333</v>
      </c>
      <c r="AJ82" s="14">
        <f t="shared" si="17"/>
        <v>5.2076233333333333</v>
      </c>
      <c r="AK82" s="14">
        <f t="shared" si="18"/>
        <v>2.2007580000000004</v>
      </c>
      <c r="AL82" s="14">
        <f t="shared" si="19"/>
        <v>3.7116473333333335</v>
      </c>
      <c r="AM82" s="14">
        <f t="shared" si="20"/>
        <v>1.6865313375361275</v>
      </c>
      <c r="AN82" s="14">
        <f t="shared" si="21"/>
        <v>1</v>
      </c>
      <c r="AO82" s="14">
        <f t="shared" si="22"/>
        <v>1</v>
      </c>
      <c r="AP82" s="14">
        <f t="shared" si="23"/>
        <v>1.6865313375361275</v>
      </c>
      <c r="AQ82" s="14">
        <f t="shared" si="24"/>
        <v>0.40706705073093324</v>
      </c>
      <c r="AR82" s="14">
        <f t="shared" si="25"/>
        <v>1</v>
      </c>
      <c r="AS82" s="14">
        <f t="shared" si="26"/>
        <v>0</v>
      </c>
      <c r="AT82" s="14">
        <f t="shared" si="27"/>
        <v>0</v>
      </c>
      <c r="AU82" s="14" t="s">
        <v>49</v>
      </c>
    </row>
    <row r="83" spans="1:47">
      <c r="A83" s="14" t="s">
        <v>284</v>
      </c>
      <c r="B83" s="14" t="s">
        <v>285</v>
      </c>
      <c r="C83" s="14" t="s">
        <v>286</v>
      </c>
      <c r="D83" s="14" t="s">
        <v>41</v>
      </c>
      <c r="E83" s="14" t="s">
        <v>42</v>
      </c>
      <c r="F83" s="14" t="s">
        <v>43</v>
      </c>
      <c r="G83" s="14" t="s">
        <v>44</v>
      </c>
      <c r="H83" s="14">
        <v>1.37862</v>
      </c>
      <c r="I83" s="14">
        <v>6.4183499999999997E-3</v>
      </c>
      <c r="J83" s="14" t="s">
        <v>48</v>
      </c>
      <c r="K83" s="14" t="s">
        <v>43</v>
      </c>
      <c r="L83" s="14" t="s">
        <v>46</v>
      </c>
      <c r="M83" s="14">
        <v>0.74428799999999995</v>
      </c>
      <c r="N83" s="14">
        <v>2.2781E-4</v>
      </c>
      <c r="O83" s="14" t="s">
        <v>48</v>
      </c>
      <c r="P83" s="14" t="s">
        <v>43</v>
      </c>
      <c r="Q83" s="14" t="s">
        <v>47</v>
      </c>
      <c r="R83" s="14">
        <v>2.3659599999999998</v>
      </c>
      <c r="S83" s="14">
        <v>2.2754800000000002E-4</v>
      </c>
      <c r="T83" s="14" t="s">
        <v>48</v>
      </c>
      <c r="U83" s="14">
        <v>7.2883500000000003</v>
      </c>
      <c r="V83" s="14">
        <v>8.4379799999999996</v>
      </c>
      <c r="W83" s="14">
        <v>6.9660700000000002</v>
      </c>
      <c r="X83" s="14">
        <v>19.3965</v>
      </c>
      <c r="Y83" s="14">
        <v>21.752300000000002</v>
      </c>
      <c r="Z83" s="14">
        <v>23.386600000000001</v>
      </c>
      <c r="AA83" s="14">
        <v>11.4406</v>
      </c>
      <c r="AB83" s="14">
        <v>11.6105</v>
      </c>
      <c r="AC83" s="14">
        <v>13.368600000000001</v>
      </c>
      <c r="AD83" s="14">
        <v>41.904200000000003</v>
      </c>
      <c r="AE83" s="14">
        <v>41.164400000000001</v>
      </c>
      <c r="AF83" s="14">
        <v>33.318800000000003</v>
      </c>
      <c r="AG83" s="14">
        <f t="shared" si="14"/>
        <v>7.5641333333333334</v>
      </c>
      <c r="AH83" s="14">
        <f t="shared" si="15"/>
        <v>21.511800000000004</v>
      </c>
      <c r="AI83" s="14">
        <f t="shared" si="16"/>
        <v>12.139899999999999</v>
      </c>
      <c r="AJ83" s="14">
        <f t="shared" si="17"/>
        <v>38.795800000000007</v>
      </c>
      <c r="AK83" s="14">
        <f t="shared" si="18"/>
        <v>18.523433333333337</v>
      </c>
      <c r="AL83" s="14">
        <f t="shared" si="19"/>
        <v>31.231666666666673</v>
      </c>
      <c r="AM83" s="14">
        <f t="shared" si="20"/>
        <v>1.6860625190074554</v>
      </c>
      <c r="AN83" s="14">
        <f t="shared" si="21"/>
        <v>1</v>
      </c>
      <c r="AO83" s="14">
        <f t="shared" si="22"/>
        <v>1</v>
      </c>
      <c r="AP83" s="14">
        <f t="shared" si="23"/>
        <v>1.6860625190074554</v>
      </c>
      <c r="AQ83" s="14">
        <f t="shared" si="24"/>
        <v>0.40690218261380012</v>
      </c>
      <c r="AR83" s="14">
        <f t="shared" si="25"/>
        <v>1</v>
      </c>
      <c r="AS83" s="14">
        <f t="shared" si="26"/>
        <v>0</v>
      </c>
      <c r="AT83" s="14">
        <f t="shared" si="27"/>
        <v>0</v>
      </c>
      <c r="AU83" s="14" t="s">
        <v>49</v>
      </c>
    </row>
    <row r="84" spans="1:47">
      <c r="A84" s="14" t="s">
        <v>287</v>
      </c>
      <c r="B84" s="14" t="s">
        <v>288</v>
      </c>
      <c r="C84" s="14" t="s">
        <v>289</v>
      </c>
      <c r="D84" s="14" t="s">
        <v>41</v>
      </c>
      <c r="E84" s="14" t="s">
        <v>42</v>
      </c>
      <c r="F84" s="14" t="s">
        <v>43</v>
      </c>
      <c r="G84" s="14" t="s">
        <v>44</v>
      </c>
      <c r="H84" s="14">
        <v>-4.1973099999999999E-2</v>
      </c>
      <c r="I84" s="14">
        <v>0.99874000000000007</v>
      </c>
      <c r="J84" s="14" t="s">
        <v>45</v>
      </c>
      <c r="K84" s="14" t="s">
        <v>43</v>
      </c>
      <c r="L84" s="14" t="s">
        <v>46</v>
      </c>
      <c r="M84" s="14">
        <v>0.34395399999999998</v>
      </c>
      <c r="N84" s="14">
        <v>9.7775700000000011E-3</v>
      </c>
      <c r="O84" s="14" t="s">
        <v>48</v>
      </c>
      <c r="P84" s="14" t="s">
        <v>43</v>
      </c>
      <c r="Q84" s="14" t="s">
        <v>47</v>
      </c>
      <c r="R84" s="14">
        <v>0.47247899999999998</v>
      </c>
      <c r="S84" s="14">
        <v>1.7015800000000001E-3</v>
      </c>
      <c r="T84" s="14" t="s">
        <v>48</v>
      </c>
      <c r="U84" s="14">
        <v>13.550800000000001</v>
      </c>
      <c r="V84" s="14">
        <v>14.8302</v>
      </c>
      <c r="W84" s="14">
        <v>16.487200000000001</v>
      </c>
      <c r="X84" s="14">
        <v>13.603</v>
      </c>
      <c r="Y84" s="14">
        <v>13.772399999999999</v>
      </c>
      <c r="Z84" s="14">
        <v>18.321999999999999</v>
      </c>
      <c r="AA84" s="14">
        <v>17.258400000000002</v>
      </c>
      <c r="AB84" s="14">
        <v>17.723500000000001</v>
      </c>
      <c r="AC84" s="14">
        <v>18.444700000000001</v>
      </c>
      <c r="AD84" s="14">
        <v>21.842099999999999</v>
      </c>
      <c r="AE84" s="14">
        <v>19.096299999999999</v>
      </c>
      <c r="AF84" s="14">
        <v>19.721299999999999</v>
      </c>
      <c r="AG84" s="14">
        <f t="shared" si="14"/>
        <v>14.956066666666667</v>
      </c>
      <c r="AH84" s="14">
        <f t="shared" si="15"/>
        <v>15.232466666666667</v>
      </c>
      <c r="AI84" s="14">
        <f t="shared" si="16"/>
        <v>17.80886666666667</v>
      </c>
      <c r="AJ84" s="14">
        <f t="shared" si="17"/>
        <v>20.219899999999999</v>
      </c>
      <c r="AK84" s="14">
        <f t="shared" si="18"/>
        <v>3.1292000000000098</v>
      </c>
      <c r="AL84" s="14">
        <f t="shared" si="19"/>
        <v>5.2638333333333325</v>
      </c>
      <c r="AM84" s="14">
        <f t="shared" si="20"/>
        <v>1.6821658357833682</v>
      </c>
      <c r="AN84" s="14">
        <f t="shared" si="21"/>
        <v>1</v>
      </c>
      <c r="AO84" s="14">
        <f t="shared" si="22"/>
        <v>1</v>
      </c>
      <c r="AP84" s="14">
        <f t="shared" si="23"/>
        <v>1.6821658357833682</v>
      </c>
      <c r="AQ84" s="14">
        <f t="shared" si="24"/>
        <v>0.40552829053604594</v>
      </c>
      <c r="AR84" s="14">
        <f t="shared" si="25"/>
        <v>1</v>
      </c>
      <c r="AS84" s="14">
        <f t="shared" si="26"/>
        <v>0</v>
      </c>
      <c r="AT84" s="14">
        <f t="shared" si="27"/>
        <v>0</v>
      </c>
      <c r="AU84" s="14" t="s">
        <v>49</v>
      </c>
    </row>
    <row r="85" spans="1:47">
      <c r="A85" s="14" t="s">
        <v>290</v>
      </c>
      <c r="B85" s="14" t="s">
        <v>291</v>
      </c>
      <c r="C85" s="14" t="s">
        <v>292</v>
      </c>
      <c r="D85" s="14" t="s">
        <v>41</v>
      </c>
      <c r="E85" s="14" t="s">
        <v>42</v>
      </c>
      <c r="F85" s="14" t="s">
        <v>43</v>
      </c>
      <c r="G85" s="14" t="s">
        <v>44</v>
      </c>
      <c r="H85" s="14">
        <v>-3.3313099999999998E-2</v>
      </c>
      <c r="I85" s="14">
        <v>0.99874000000000007</v>
      </c>
      <c r="J85" s="14" t="s">
        <v>45</v>
      </c>
      <c r="K85" s="14" t="s">
        <v>43</v>
      </c>
      <c r="L85" s="14" t="s">
        <v>46</v>
      </c>
      <c r="M85" s="14">
        <v>1.5532300000000001</v>
      </c>
      <c r="N85" s="14">
        <v>2.2781E-4</v>
      </c>
      <c r="O85" s="14" t="s">
        <v>48</v>
      </c>
      <c r="P85" s="14" t="s">
        <v>43</v>
      </c>
      <c r="Q85" s="14" t="s">
        <v>47</v>
      </c>
      <c r="R85" s="14">
        <v>2.1208100000000001</v>
      </c>
      <c r="S85" s="14">
        <v>2.2754800000000002E-4</v>
      </c>
      <c r="T85" s="14" t="s">
        <v>48</v>
      </c>
      <c r="U85" s="14">
        <v>2.6574400000000002</v>
      </c>
      <c r="V85" s="14">
        <v>1.35266</v>
      </c>
      <c r="W85" s="14">
        <v>1.52623</v>
      </c>
      <c r="X85" s="14">
        <v>1.61833</v>
      </c>
      <c r="Y85" s="14">
        <v>1.91797</v>
      </c>
      <c r="Z85" s="14">
        <v>2.2393299999999998</v>
      </c>
      <c r="AA85" s="14">
        <v>4.98055</v>
      </c>
      <c r="AB85" s="14">
        <v>6.1046699999999996</v>
      </c>
      <c r="AC85" s="14">
        <v>4.41723</v>
      </c>
      <c r="AD85" s="14">
        <v>7.3172199999999998</v>
      </c>
      <c r="AE85" s="14">
        <v>7.6481899999999996</v>
      </c>
      <c r="AF85" s="14">
        <v>7.6883699999999999</v>
      </c>
      <c r="AG85" s="14">
        <f t="shared" si="14"/>
        <v>1.8454433333333335</v>
      </c>
      <c r="AH85" s="14">
        <f t="shared" si="15"/>
        <v>1.9252099999999999</v>
      </c>
      <c r="AI85" s="14">
        <f t="shared" si="16"/>
        <v>5.1674833333333332</v>
      </c>
      <c r="AJ85" s="14">
        <f t="shared" si="17"/>
        <v>7.5512599999999992</v>
      </c>
      <c r="AK85" s="14">
        <f t="shared" si="18"/>
        <v>3.4018066666666655</v>
      </c>
      <c r="AL85" s="14">
        <f t="shared" si="19"/>
        <v>5.7058166666666654</v>
      </c>
      <c r="AM85" s="14">
        <f t="shared" si="20"/>
        <v>1.6772901066296146</v>
      </c>
      <c r="AN85" s="14">
        <f t="shared" si="21"/>
        <v>1</v>
      </c>
      <c r="AO85" s="14">
        <f t="shared" si="22"/>
        <v>1</v>
      </c>
      <c r="AP85" s="14">
        <f t="shared" si="23"/>
        <v>1.6772901066296146</v>
      </c>
      <c r="AQ85" s="14">
        <f t="shared" si="24"/>
        <v>0.40380021556949203</v>
      </c>
      <c r="AR85" s="14">
        <f t="shared" si="25"/>
        <v>1</v>
      </c>
      <c r="AS85" s="14">
        <f t="shared" si="26"/>
        <v>0</v>
      </c>
      <c r="AT85" s="14">
        <f t="shared" si="27"/>
        <v>0</v>
      </c>
      <c r="AU85" s="14" t="s">
        <v>49</v>
      </c>
    </row>
    <row r="86" spans="1:47">
      <c r="A86" s="14" t="s">
        <v>293</v>
      </c>
      <c r="B86" s="14" t="s">
        <v>294</v>
      </c>
      <c r="C86" s="14" t="s">
        <v>295</v>
      </c>
      <c r="D86" s="14" t="s">
        <v>41</v>
      </c>
      <c r="E86" s="14" t="s">
        <v>42</v>
      </c>
      <c r="F86" s="14" t="s">
        <v>43</v>
      </c>
      <c r="G86" s="14" t="s">
        <v>44</v>
      </c>
      <c r="H86" s="14">
        <v>0.99652399999999997</v>
      </c>
      <c r="I86" s="14">
        <v>6.4183499999999997E-3</v>
      </c>
      <c r="J86" s="14" t="s">
        <v>48</v>
      </c>
      <c r="K86" s="14" t="s">
        <v>43</v>
      </c>
      <c r="L86" s="14" t="s">
        <v>46</v>
      </c>
      <c r="M86" s="14">
        <v>2.3079399999999999</v>
      </c>
      <c r="N86" s="14">
        <v>2.2781E-4</v>
      </c>
      <c r="O86" s="14" t="s">
        <v>48</v>
      </c>
      <c r="P86" s="14" t="s">
        <v>43</v>
      </c>
      <c r="Q86" s="14" t="s">
        <v>47</v>
      </c>
      <c r="R86" s="14">
        <v>3.24729</v>
      </c>
      <c r="S86" s="14">
        <v>2.2754800000000002E-4</v>
      </c>
      <c r="T86" s="14" t="s">
        <v>48</v>
      </c>
      <c r="U86" s="14">
        <v>4.92136</v>
      </c>
      <c r="V86" s="14">
        <v>2.85154</v>
      </c>
      <c r="W86" s="14">
        <v>3.4816500000000001</v>
      </c>
      <c r="X86" s="14">
        <v>7.7318499999999997</v>
      </c>
      <c r="Y86" s="14">
        <v>7.9678899999999997</v>
      </c>
      <c r="Z86" s="14">
        <v>7.43553</v>
      </c>
      <c r="AA86" s="14">
        <v>15.853</v>
      </c>
      <c r="AB86" s="14">
        <v>17.478100000000001</v>
      </c>
      <c r="AC86" s="14">
        <v>18.21</v>
      </c>
      <c r="AD86" s="14">
        <v>30.6599</v>
      </c>
      <c r="AE86" s="14">
        <v>37.629399999999997</v>
      </c>
      <c r="AF86" s="14">
        <v>30.416</v>
      </c>
      <c r="AG86" s="14">
        <f t="shared" si="14"/>
        <v>3.7515166666666668</v>
      </c>
      <c r="AH86" s="14">
        <f t="shared" si="15"/>
        <v>7.7117566666666661</v>
      </c>
      <c r="AI86" s="14">
        <f t="shared" si="16"/>
        <v>17.180366666666668</v>
      </c>
      <c r="AJ86" s="14">
        <f t="shared" si="17"/>
        <v>32.901766666666667</v>
      </c>
      <c r="AK86" s="14">
        <f t="shared" si="18"/>
        <v>17.389089999999999</v>
      </c>
      <c r="AL86" s="14">
        <f t="shared" si="19"/>
        <v>29.15025</v>
      </c>
      <c r="AM86" s="14">
        <f t="shared" si="20"/>
        <v>1.6763528166223765</v>
      </c>
      <c r="AN86" s="14">
        <f t="shared" si="21"/>
        <v>1</v>
      </c>
      <c r="AO86" s="14">
        <f t="shared" si="22"/>
        <v>1</v>
      </c>
      <c r="AP86" s="14">
        <f t="shared" si="23"/>
        <v>1.6763528166223765</v>
      </c>
      <c r="AQ86" s="14">
        <f t="shared" si="24"/>
        <v>0.40346686563580075</v>
      </c>
      <c r="AR86" s="14">
        <f t="shared" si="25"/>
        <v>1</v>
      </c>
      <c r="AS86" s="14">
        <f t="shared" si="26"/>
        <v>0</v>
      </c>
      <c r="AT86" s="14">
        <f t="shared" si="27"/>
        <v>0</v>
      </c>
      <c r="AU86" s="14" t="s">
        <v>49</v>
      </c>
    </row>
    <row r="87" spans="1:47">
      <c r="A87" s="14" t="s">
        <v>296</v>
      </c>
      <c r="B87" s="14" t="s">
        <v>297</v>
      </c>
      <c r="C87" s="14" t="s">
        <v>298</v>
      </c>
      <c r="D87" s="14" t="s">
        <v>41</v>
      </c>
      <c r="E87" s="14" t="s">
        <v>42</v>
      </c>
      <c r="F87" s="14" t="s">
        <v>43</v>
      </c>
      <c r="G87" s="14" t="s">
        <v>44</v>
      </c>
      <c r="H87" s="14">
        <v>-3.1479599999999996E-2</v>
      </c>
      <c r="I87" s="14">
        <v>0.99874000000000007</v>
      </c>
      <c r="J87" s="14" t="s">
        <v>45</v>
      </c>
      <c r="K87" s="14" t="s">
        <v>43</v>
      </c>
      <c r="L87" s="14" t="s">
        <v>46</v>
      </c>
      <c r="M87" s="14">
        <v>0.471161</v>
      </c>
      <c r="N87" s="14">
        <v>1.7116900000000001E-3</v>
      </c>
      <c r="O87" s="14" t="s">
        <v>48</v>
      </c>
      <c r="P87" s="14" t="s">
        <v>43</v>
      </c>
      <c r="Q87" s="14" t="s">
        <v>47</v>
      </c>
      <c r="R87" s="14">
        <v>0.66935</v>
      </c>
      <c r="S87" s="14">
        <v>2.2754800000000002E-4</v>
      </c>
      <c r="T87" s="14" t="s">
        <v>48</v>
      </c>
      <c r="U87" s="14">
        <v>14.1647</v>
      </c>
      <c r="V87" s="14">
        <v>18.550799999999999</v>
      </c>
      <c r="W87" s="14">
        <v>18.665800000000001</v>
      </c>
      <c r="X87" s="14">
        <v>17.372399999999999</v>
      </c>
      <c r="Y87" s="14">
        <v>16.743400000000001</v>
      </c>
      <c r="Z87" s="14">
        <v>18.433199999999999</v>
      </c>
      <c r="AA87" s="14">
        <v>21.277699999999999</v>
      </c>
      <c r="AB87" s="14">
        <v>21.392499999999998</v>
      </c>
      <c r="AC87" s="14">
        <v>22.945799999999998</v>
      </c>
      <c r="AD87" s="14">
        <v>25.284199999999998</v>
      </c>
      <c r="AE87" s="14">
        <v>26.9709</v>
      </c>
      <c r="AF87" s="14">
        <v>24.922899999999998</v>
      </c>
      <c r="AG87" s="14">
        <f t="shared" si="14"/>
        <v>17.127099999999999</v>
      </c>
      <c r="AH87" s="14">
        <f t="shared" si="15"/>
        <v>17.516333333333332</v>
      </c>
      <c r="AI87" s="14">
        <f t="shared" si="16"/>
        <v>21.871999999999996</v>
      </c>
      <c r="AJ87" s="14">
        <f t="shared" si="17"/>
        <v>25.725999999999999</v>
      </c>
      <c r="AK87" s="14">
        <f t="shared" si="18"/>
        <v>5.134133333333331</v>
      </c>
      <c r="AL87" s="14">
        <f t="shared" si="19"/>
        <v>8.5989000000000004</v>
      </c>
      <c r="AM87" s="14">
        <f t="shared" si="20"/>
        <v>1.674849374123514</v>
      </c>
      <c r="AN87" s="14">
        <f t="shared" si="21"/>
        <v>1</v>
      </c>
      <c r="AO87" s="14">
        <f t="shared" si="22"/>
        <v>1</v>
      </c>
      <c r="AP87" s="14">
        <f t="shared" si="23"/>
        <v>1.674849374123514</v>
      </c>
      <c r="AQ87" s="14">
        <f t="shared" si="24"/>
        <v>0.40293138269623663</v>
      </c>
      <c r="AR87" s="14">
        <f t="shared" si="25"/>
        <v>1</v>
      </c>
      <c r="AS87" s="14">
        <f t="shared" si="26"/>
        <v>0</v>
      </c>
      <c r="AT87" s="14">
        <f t="shared" si="27"/>
        <v>0</v>
      </c>
      <c r="AU87" s="14" t="s">
        <v>49</v>
      </c>
    </row>
    <row r="88" spans="1:47">
      <c r="A88" s="14" t="s">
        <v>299</v>
      </c>
      <c r="B88" s="14" t="s">
        <v>300</v>
      </c>
      <c r="C88" s="14" t="s">
        <v>301</v>
      </c>
      <c r="D88" s="14" t="s">
        <v>41</v>
      </c>
      <c r="E88" s="14" t="s">
        <v>42</v>
      </c>
      <c r="F88" s="14" t="s">
        <v>43</v>
      </c>
      <c r="G88" s="14" t="s">
        <v>44</v>
      </c>
      <c r="H88" s="14">
        <v>3.3013500000000001E-2</v>
      </c>
      <c r="I88" s="14">
        <v>0.99874000000000007</v>
      </c>
      <c r="J88" s="14" t="s">
        <v>45</v>
      </c>
      <c r="K88" s="14" t="s">
        <v>43</v>
      </c>
      <c r="L88" s="14" t="s">
        <v>46</v>
      </c>
      <c r="M88" s="14">
        <v>0.228738</v>
      </c>
      <c r="N88" s="14">
        <v>0.14660199999999998</v>
      </c>
      <c r="O88" s="14" t="s">
        <v>45</v>
      </c>
      <c r="P88" s="14" t="s">
        <v>43</v>
      </c>
      <c r="Q88" s="14" t="s">
        <v>47</v>
      </c>
      <c r="R88" s="14">
        <v>0.33596599999999999</v>
      </c>
      <c r="S88" s="14">
        <v>2.87788E-2</v>
      </c>
      <c r="T88" s="14" t="s">
        <v>48</v>
      </c>
      <c r="U88" s="14">
        <v>30.371600000000001</v>
      </c>
      <c r="V88" s="14">
        <v>29.5396</v>
      </c>
      <c r="W88" s="14">
        <v>26.083500000000001</v>
      </c>
      <c r="X88" s="14">
        <v>29.434799999999999</v>
      </c>
      <c r="Y88" s="14">
        <v>29.305599999999998</v>
      </c>
      <c r="Z88" s="14">
        <v>32.992199999999997</v>
      </c>
      <c r="AA88" s="14">
        <v>29.7745</v>
      </c>
      <c r="AB88" s="14">
        <v>31.7563</v>
      </c>
      <c r="AC88" s="14">
        <v>29.0945</v>
      </c>
      <c r="AD88" s="14">
        <v>39.580599999999997</v>
      </c>
      <c r="AE88" s="14">
        <v>31.453900000000001</v>
      </c>
      <c r="AF88" s="14">
        <v>32.315600000000003</v>
      </c>
      <c r="AG88" s="14">
        <f t="shared" si="14"/>
        <v>28.664899999999999</v>
      </c>
      <c r="AH88" s="14">
        <f t="shared" si="15"/>
        <v>30.577533333333331</v>
      </c>
      <c r="AI88" s="14">
        <f t="shared" si="16"/>
        <v>30.208433333333332</v>
      </c>
      <c r="AJ88" s="14">
        <f t="shared" si="17"/>
        <v>34.45003333333333</v>
      </c>
      <c r="AK88" s="14">
        <f t="shared" si="18"/>
        <v>3.4561666666666646</v>
      </c>
      <c r="AL88" s="14">
        <f t="shared" si="19"/>
        <v>5.7851333333333308</v>
      </c>
      <c r="AM88" s="14">
        <f t="shared" si="20"/>
        <v>1.6738583208757296</v>
      </c>
      <c r="AN88" s="14">
        <f t="shared" si="21"/>
        <v>1</v>
      </c>
      <c r="AO88" s="14">
        <f t="shared" si="22"/>
        <v>1</v>
      </c>
      <c r="AP88" s="14">
        <f t="shared" si="23"/>
        <v>1.6738583208757296</v>
      </c>
      <c r="AQ88" s="14">
        <f t="shared" si="24"/>
        <v>0.40257787201677875</v>
      </c>
      <c r="AR88" s="14">
        <f t="shared" si="25"/>
        <v>1</v>
      </c>
      <c r="AS88" s="14">
        <f t="shared" si="26"/>
        <v>0</v>
      </c>
      <c r="AT88" s="14">
        <f t="shared" si="27"/>
        <v>0</v>
      </c>
      <c r="AU88" s="14" t="s">
        <v>49</v>
      </c>
    </row>
    <row r="89" spans="1:47">
      <c r="A89" s="14" t="s">
        <v>302</v>
      </c>
      <c r="B89" s="14" t="s">
        <v>303</v>
      </c>
      <c r="C89" s="14" t="s">
        <v>304</v>
      </c>
      <c r="D89" s="14" t="s">
        <v>41</v>
      </c>
      <c r="E89" s="14" t="s">
        <v>42</v>
      </c>
      <c r="F89" s="14" t="s">
        <v>43</v>
      </c>
      <c r="G89" s="14" t="s">
        <v>44</v>
      </c>
      <c r="H89" s="14">
        <v>-6.2072999999999996E-2</v>
      </c>
      <c r="I89" s="14">
        <v>0.99874000000000007</v>
      </c>
      <c r="J89" s="14" t="s">
        <v>45</v>
      </c>
      <c r="K89" s="14" t="s">
        <v>43</v>
      </c>
      <c r="L89" s="14" t="s">
        <v>46</v>
      </c>
      <c r="M89" s="14">
        <v>0.28359699999999999</v>
      </c>
      <c r="N89" s="14">
        <v>0.178511</v>
      </c>
      <c r="O89" s="14" t="s">
        <v>45</v>
      </c>
      <c r="P89" s="14" t="s">
        <v>43</v>
      </c>
      <c r="Q89" s="14" t="s">
        <v>47</v>
      </c>
      <c r="R89" s="14">
        <v>0.50441899999999995</v>
      </c>
      <c r="S89" s="14">
        <v>1.55803E-2</v>
      </c>
      <c r="T89" s="14" t="s">
        <v>48</v>
      </c>
      <c r="U89" s="14">
        <v>19.6661</v>
      </c>
      <c r="V89" s="14">
        <v>20.539200000000001</v>
      </c>
      <c r="W89" s="14">
        <v>21.6478</v>
      </c>
      <c r="X89" s="14">
        <v>26.988299999999999</v>
      </c>
      <c r="Y89" s="14">
        <v>20.351299999999998</v>
      </c>
      <c r="Z89" s="14">
        <v>17.357800000000001</v>
      </c>
      <c r="AA89" s="14">
        <v>25.675000000000001</v>
      </c>
      <c r="AB89" s="14">
        <v>21.796600000000002</v>
      </c>
      <c r="AC89" s="14">
        <v>24.654299999999999</v>
      </c>
      <c r="AD89" s="14">
        <v>28.8996</v>
      </c>
      <c r="AE89" s="14">
        <v>26.288499999999999</v>
      </c>
      <c r="AF89" s="14">
        <v>28.551200000000001</v>
      </c>
      <c r="AG89" s="14">
        <f t="shared" si="14"/>
        <v>20.617699999999999</v>
      </c>
      <c r="AH89" s="14">
        <f t="shared" si="15"/>
        <v>21.565799999999999</v>
      </c>
      <c r="AI89" s="14">
        <f t="shared" si="16"/>
        <v>24.041966666666667</v>
      </c>
      <c r="AJ89" s="14">
        <f t="shared" si="17"/>
        <v>27.9131</v>
      </c>
      <c r="AK89" s="14">
        <f t="shared" si="18"/>
        <v>4.3723666666666645</v>
      </c>
      <c r="AL89" s="14">
        <f t="shared" si="19"/>
        <v>7.2954000000000008</v>
      </c>
      <c r="AM89" s="14">
        <f t="shared" si="20"/>
        <v>1.6685242927171413</v>
      </c>
      <c r="AN89" s="14">
        <f t="shared" si="21"/>
        <v>1</v>
      </c>
      <c r="AO89" s="14">
        <f t="shared" si="22"/>
        <v>1</v>
      </c>
      <c r="AP89" s="14">
        <f t="shared" si="23"/>
        <v>1.6685242927171413</v>
      </c>
      <c r="AQ89" s="14">
        <f t="shared" si="24"/>
        <v>0.40066800084071275</v>
      </c>
      <c r="AR89" s="14">
        <f t="shared" si="25"/>
        <v>1</v>
      </c>
      <c r="AS89" s="14">
        <f t="shared" si="26"/>
        <v>0</v>
      </c>
      <c r="AT89" s="14">
        <f t="shared" si="27"/>
        <v>0</v>
      </c>
      <c r="AU89" s="14" t="s">
        <v>49</v>
      </c>
    </row>
    <row r="90" spans="1:47">
      <c r="A90" s="14" t="s">
        <v>305</v>
      </c>
      <c r="B90" s="14" t="s">
        <v>306</v>
      </c>
      <c r="C90" s="14" t="s">
        <v>307</v>
      </c>
      <c r="D90" s="14" t="s">
        <v>41</v>
      </c>
      <c r="E90" s="14" t="s">
        <v>42</v>
      </c>
      <c r="F90" s="14" t="s">
        <v>43</v>
      </c>
      <c r="G90" s="14" t="s">
        <v>44</v>
      </c>
      <c r="H90" s="14">
        <v>-7.1433399999999994E-2</v>
      </c>
      <c r="I90" s="14">
        <v>0.99874000000000007</v>
      </c>
      <c r="J90" s="14" t="s">
        <v>45</v>
      </c>
      <c r="K90" s="14" t="s">
        <v>43</v>
      </c>
      <c r="L90" s="14" t="s">
        <v>46</v>
      </c>
      <c r="M90" s="14">
        <v>0.45964099999999997</v>
      </c>
      <c r="N90" s="14">
        <v>5.0868699999999996E-2</v>
      </c>
      <c r="O90" s="14" t="s">
        <v>45</v>
      </c>
      <c r="P90" s="14" t="s">
        <v>43</v>
      </c>
      <c r="Q90" s="14" t="s">
        <v>47</v>
      </c>
      <c r="R90" s="14">
        <v>0.48942099999999999</v>
      </c>
      <c r="S90" s="14">
        <v>4.2177800000000001E-2</v>
      </c>
      <c r="T90" s="14" t="s">
        <v>48</v>
      </c>
      <c r="U90" s="14">
        <v>32.2239</v>
      </c>
      <c r="V90" s="14">
        <v>37.404499999999999</v>
      </c>
      <c r="W90" s="14">
        <v>32.578400000000002</v>
      </c>
      <c r="X90" s="14">
        <v>39.104799999999997</v>
      </c>
      <c r="Y90" s="14">
        <v>30.468800000000002</v>
      </c>
      <c r="Z90" s="14">
        <v>33.179000000000002</v>
      </c>
      <c r="AA90" s="14">
        <v>42.0794</v>
      </c>
      <c r="AB90" s="14">
        <v>40.156700000000001</v>
      </c>
      <c r="AC90" s="14">
        <v>39.567300000000003</v>
      </c>
      <c r="AD90" s="14">
        <v>50.7074</v>
      </c>
      <c r="AE90" s="14">
        <v>41.860799999999998</v>
      </c>
      <c r="AF90" s="14">
        <v>42.891300000000001</v>
      </c>
      <c r="AG90" s="14">
        <f t="shared" si="14"/>
        <v>34.068933333333334</v>
      </c>
      <c r="AH90" s="14">
        <f t="shared" si="15"/>
        <v>34.250866666666667</v>
      </c>
      <c r="AI90" s="14">
        <f t="shared" si="16"/>
        <v>40.60113333333333</v>
      </c>
      <c r="AJ90" s="14">
        <f t="shared" si="17"/>
        <v>45.153166666666664</v>
      </c>
      <c r="AK90" s="14">
        <f t="shared" si="18"/>
        <v>6.7141333333333364</v>
      </c>
      <c r="AL90" s="14">
        <f t="shared" si="19"/>
        <v>11.08423333333333</v>
      </c>
      <c r="AM90" s="14">
        <f t="shared" si="20"/>
        <v>1.6508807292080374</v>
      </c>
      <c r="AN90" s="14">
        <f t="shared" si="21"/>
        <v>1</v>
      </c>
      <c r="AO90" s="14">
        <f t="shared" si="22"/>
        <v>1</v>
      </c>
      <c r="AP90" s="14">
        <f t="shared" si="23"/>
        <v>1.6508807292080374</v>
      </c>
      <c r="AQ90" s="14">
        <f t="shared" si="24"/>
        <v>0.39426272152336456</v>
      </c>
      <c r="AR90" s="14">
        <f t="shared" si="25"/>
        <v>1</v>
      </c>
      <c r="AS90" s="14">
        <f t="shared" si="26"/>
        <v>0</v>
      </c>
      <c r="AT90" s="14">
        <f t="shared" si="27"/>
        <v>0</v>
      </c>
      <c r="AU90" s="14" t="s">
        <v>49</v>
      </c>
    </row>
    <row r="91" spans="1:47">
      <c r="A91" s="14" t="s">
        <v>308</v>
      </c>
      <c r="B91" s="14" t="s">
        <v>309</v>
      </c>
      <c r="C91" s="14" t="s">
        <v>310</v>
      </c>
      <c r="D91" s="14" t="s">
        <v>41</v>
      </c>
      <c r="E91" s="14" t="s">
        <v>42</v>
      </c>
      <c r="F91" s="14" t="s">
        <v>43</v>
      </c>
      <c r="G91" s="14" t="s">
        <v>44</v>
      </c>
      <c r="H91" s="14">
        <v>2.3960599999999999E-2</v>
      </c>
      <c r="I91" s="14">
        <v>0.99874000000000007</v>
      </c>
      <c r="J91" s="14" t="s">
        <v>45</v>
      </c>
      <c r="K91" s="14" t="s">
        <v>43</v>
      </c>
      <c r="L91" s="14" t="s">
        <v>46</v>
      </c>
      <c r="M91" s="14">
        <v>0.68172599999999994</v>
      </c>
      <c r="N91" s="14">
        <v>9.4000400000000001E-3</v>
      </c>
      <c r="O91" s="14" t="s">
        <v>48</v>
      </c>
      <c r="P91" s="14" t="s">
        <v>43</v>
      </c>
      <c r="Q91" s="14" t="s">
        <v>47</v>
      </c>
      <c r="R91" s="14">
        <v>0.89199399999999995</v>
      </c>
      <c r="S91" s="14">
        <v>2.2754800000000002E-4</v>
      </c>
      <c r="T91" s="14" t="s">
        <v>48</v>
      </c>
      <c r="U91" s="14">
        <v>5.8769999999999998</v>
      </c>
      <c r="V91" s="14">
        <v>6.0855499999999996</v>
      </c>
      <c r="W91" s="14">
        <v>5.7536100000000001</v>
      </c>
      <c r="X91" s="14">
        <v>6.6650200000000002</v>
      </c>
      <c r="Y91" s="14">
        <v>6.2318199999999999</v>
      </c>
      <c r="Z91" s="14">
        <v>6.0463899999999997</v>
      </c>
      <c r="AA91" s="14">
        <v>10.4719</v>
      </c>
      <c r="AB91" s="14">
        <v>6.9697100000000001</v>
      </c>
      <c r="AC91" s="14">
        <v>7.4508200000000002</v>
      </c>
      <c r="AD91" s="14">
        <v>9.9669799999999995</v>
      </c>
      <c r="AE91" s="14">
        <v>10.907</v>
      </c>
      <c r="AF91" s="14">
        <v>10.6957</v>
      </c>
      <c r="AG91" s="14">
        <f t="shared" si="14"/>
        <v>5.9053866666666677</v>
      </c>
      <c r="AH91" s="14">
        <f t="shared" si="15"/>
        <v>6.3144099999999996</v>
      </c>
      <c r="AI91" s="14">
        <f t="shared" si="16"/>
        <v>8.2974766666666664</v>
      </c>
      <c r="AJ91" s="14">
        <f t="shared" si="17"/>
        <v>10.523226666666666</v>
      </c>
      <c r="AK91" s="14">
        <f t="shared" si="18"/>
        <v>2.8011133333333307</v>
      </c>
      <c r="AL91" s="14">
        <f t="shared" si="19"/>
        <v>4.6178399999999984</v>
      </c>
      <c r="AM91" s="14">
        <f t="shared" si="20"/>
        <v>1.6485730673755921</v>
      </c>
      <c r="AN91" s="14">
        <f t="shared" si="21"/>
        <v>1</v>
      </c>
      <c r="AO91" s="14">
        <f t="shared" si="22"/>
        <v>1</v>
      </c>
      <c r="AP91" s="14">
        <f t="shared" si="23"/>
        <v>1.6485730673755921</v>
      </c>
      <c r="AQ91" s="14">
        <f t="shared" si="24"/>
        <v>0.39341481442983478</v>
      </c>
      <c r="AR91" s="14">
        <f t="shared" si="25"/>
        <v>1</v>
      </c>
      <c r="AS91" s="14">
        <f t="shared" si="26"/>
        <v>0</v>
      </c>
      <c r="AT91" s="14">
        <f t="shared" si="27"/>
        <v>0</v>
      </c>
      <c r="AU91" s="14" t="s">
        <v>49</v>
      </c>
    </row>
    <row r="92" spans="1:47">
      <c r="A92" s="14" t="s">
        <v>311</v>
      </c>
      <c r="B92" s="14" t="s">
        <v>312</v>
      </c>
      <c r="C92" s="14" t="s">
        <v>313</v>
      </c>
      <c r="D92" s="14" t="s">
        <v>41</v>
      </c>
      <c r="E92" s="14" t="s">
        <v>42</v>
      </c>
      <c r="F92" s="14" t="s">
        <v>43</v>
      </c>
      <c r="G92" s="14" t="s">
        <v>44</v>
      </c>
      <c r="H92" s="14">
        <v>0.168296</v>
      </c>
      <c r="I92" s="14">
        <v>0.99067099999999997</v>
      </c>
      <c r="J92" s="14" t="s">
        <v>45</v>
      </c>
      <c r="K92" s="14" t="s">
        <v>43</v>
      </c>
      <c r="L92" s="14" t="s">
        <v>46</v>
      </c>
      <c r="M92" s="14">
        <v>0.335949</v>
      </c>
      <c r="N92" s="14">
        <v>1.1206499999999999E-2</v>
      </c>
      <c r="O92" s="14" t="s">
        <v>48</v>
      </c>
      <c r="P92" s="14" t="s">
        <v>43</v>
      </c>
      <c r="Q92" s="14" t="s">
        <v>47</v>
      </c>
      <c r="R92" s="14">
        <v>0.61146800000000001</v>
      </c>
      <c r="S92" s="14">
        <v>2.2754800000000002E-4</v>
      </c>
      <c r="T92" s="14" t="s">
        <v>48</v>
      </c>
      <c r="U92" s="14">
        <v>18.4542</v>
      </c>
      <c r="V92" s="14">
        <v>27.991900000000001</v>
      </c>
      <c r="W92" s="14">
        <v>22.942900000000002</v>
      </c>
      <c r="X92" s="14">
        <v>28.133099999999999</v>
      </c>
      <c r="Y92" s="14">
        <v>23.996600000000001</v>
      </c>
      <c r="Z92" s="14">
        <v>32.532400000000003</v>
      </c>
      <c r="AA92" s="14">
        <v>20.394400000000001</v>
      </c>
      <c r="AB92" s="14">
        <v>23.686499999999999</v>
      </c>
      <c r="AC92" s="14">
        <v>32.615900000000003</v>
      </c>
      <c r="AD92" s="14">
        <v>36.796100000000003</v>
      </c>
      <c r="AE92" s="14">
        <v>34.854500000000002</v>
      </c>
      <c r="AF92" s="14">
        <v>34.771900000000002</v>
      </c>
      <c r="AG92" s="14">
        <f t="shared" si="14"/>
        <v>23.129666666666669</v>
      </c>
      <c r="AH92" s="14">
        <f t="shared" si="15"/>
        <v>28.220700000000004</v>
      </c>
      <c r="AI92" s="14">
        <f t="shared" si="16"/>
        <v>25.5656</v>
      </c>
      <c r="AJ92" s="14">
        <f t="shared" si="17"/>
        <v>35.474166666666669</v>
      </c>
      <c r="AK92" s="14">
        <f t="shared" si="18"/>
        <v>7.5269666666666666</v>
      </c>
      <c r="AL92" s="14">
        <f t="shared" si="19"/>
        <v>12.3445</v>
      </c>
      <c r="AM92" s="14">
        <f t="shared" si="20"/>
        <v>1.6400364910167442</v>
      </c>
      <c r="AN92" s="14">
        <f t="shared" si="21"/>
        <v>1</v>
      </c>
      <c r="AO92" s="14">
        <f t="shared" si="22"/>
        <v>1</v>
      </c>
      <c r="AP92" s="14">
        <f t="shared" si="23"/>
        <v>1.6400364910167442</v>
      </c>
      <c r="AQ92" s="14">
        <f t="shared" si="24"/>
        <v>0.39025746958834567</v>
      </c>
      <c r="AR92" s="14">
        <f t="shared" si="25"/>
        <v>1</v>
      </c>
      <c r="AS92" s="14">
        <f t="shared" si="26"/>
        <v>0</v>
      </c>
      <c r="AT92" s="14">
        <f t="shared" si="27"/>
        <v>0</v>
      </c>
      <c r="AU92" s="14" t="s">
        <v>49</v>
      </c>
    </row>
    <row r="93" spans="1:47">
      <c r="A93" s="14" t="s">
        <v>314</v>
      </c>
      <c r="B93" s="14" t="s">
        <v>315</v>
      </c>
      <c r="C93" s="14" t="s">
        <v>316</v>
      </c>
      <c r="D93" s="14" t="s">
        <v>41</v>
      </c>
      <c r="E93" s="14" t="s">
        <v>42</v>
      </c>
      <c r="F93" s="14" t="s">
        <v>43</v>
      </c>
      <c r="G93" s="14" t="s">
        <v>44</v>
      </c>
      <c r="H93" s="14">
        <v>-7.1359800000000001E-2</v>
      </c>
      <c r="I93" s="14">
        <v>0.99874000000000007</v>
      </c>
      <c r="J93" s="14" t="s">
        <v>45</v>
      </c>
      <c r="K93" s="14" t="s">
        <v>43</v>
      </c>
      <c r="L93" s="14" t="s">
        <v>46</v>
      </c>
      <c r="M93" s="14">
        <v>0.27705599999999997</v>
      </c>
      <c r="N93" s="14">
        <v>3.2511600000000002E-2</v>
      </c>
      <c r="O93" s="14" t="s">
        <v>48</v>
      </c>
      <c r="P93" s="14" t="s">
        <v>43</v>
      </c>
      <c r="Q93" s="14" t="s">
        <v>47</v>
      </c>
      <c r="R93" s="14">
        <v>0.37387799999999999</v>
      </c>
      <c r="S93" s="14">
        <v>3.9697100000000004E-3</v>
      </c>
      <c r="T93" s="14" t="s">
        <v>48</v>
      </c>
      <c r="U93" s="14">
        <v>119.96</v>
      </c>
      <c r="V93" s="14">
        <v>132.63900000000001</v>
      </c>
      <c r="W93" s="14">
        <v>116.824</v>
      </c>
      <c r="X93" s="14">
        <v>118.15900000000001</v>
      </c>
      <c r="Y93" s="14">
        <v>114.06399999999999</v>
      </c>
      <c r="Z93" s="14">
        <v>143.53299999999999</v>
      </c>
      <c r="AA93" s="14">
        <v>146.084</v>
      </c>
      <c r="AB93" s="14">
        <v>122.953</v>
      </c>
      <c r="AC93" s="14">
        <v>154.304</v>
      </c>
      <c r="AD93" s="14">
        <v>179.50299999999999</v>
      </c>
      <c r="AE93" s="14">
        <v>138.03200000000001</v>
      </c>
      <c r="AF93" s="14">
        <v>150.435</v>
      </c>
      <c r="AG93" s="14">
        <f t="shared" si="14"/>
        <v>123.14100000000001</v>
      </c>
      <c r="AH93" s="14">
        <f t="shared" si="15"/>
        <v>125.252</v>
      </c>
      <c r="AI93" s="14">
        <f t="shared" si="16"/>
        <v>141.11366666666666</v>
      </c>
      <c r="AJ93" s="14">
        <f t="shared" si="17"/>
        <v>155.98999999999998</v>
      </c>
      <c r="AK93" s="14">
        <f t="shared" si="18"/>
        <v>20.083666666666616</v>
      </c>
      <c r="AL93" s="14">
        <f t="shared" si="19"/>
        <v>32.848999999999975</v>
      </c>
      <c r="AM93" s="14">
        <f t="shared" si="20"/>
        <v>1.6356077077558908</v>
      </c>
      <c r="AN93" s="14">
        <f t="shared" si="21"/>
        <v>1</v>
      </c>
      <c r="AO93" s="14">
        <f t="shared" si="22"/>
        <v>1</v>
      </c>
      <c r="AP93" s="14">
        <f t="shared" si="23"/>
        <v>1.6356077077558908</v>
      </c>
      <c r="AQ93" s="14">
        <f t="shared" si="24"/>
        <v>0.38860645174383907</v>
      </c>
      <c r="AR93" s="14">
        <f t="shared" si="25"/>
        <v>1</v>
      </c>
      <c r="AS93" s="14">
        <f t="shared" si="26"/>
        <v>0</v>
      </c>
      <c r="AT93" s="14">
        <f t="shared" si="27"/>
        <v>0</v>
      </c>
      <c r="AU93" s="14" t="s">
        <v>49</v>
      </c>
    </row>
    <row r="94" spans="1:47">
      <c r="A94" s="14" t="s">
        <v>317</v>
      </c>
      <c r="B94" s="14" t="s">
        <v>318</v>
      </c>
      <c r="C94" s="14" t="s">
        <v>319</v>
      </c>
      <c r="D94" s="14" t="s">
        <v>41</v>
      </c>
      <c r="E94" s="14" t="s">
        <v>42</v>
      </c>
      <c r="F94" s="14" t="s">
        <v>43</v>
      </c>
      <c r="G94" s="14" t="s">
        <v>44</v>
      </c>
      <c r="H94" s="14">
        <v>0.386436</v>
      </c>
      <c r="I94" s="14">
        <v>0.31426699999999996</v>
      </c>
      <c r="J94" s="14" t="s">
        <v>45</v>
      </c>
      <c r="K94" s="14" t="s">
        <v>43</v>
      </c>
      <c r="L94" s="14" t="s">
        <v>46</v>
      </c>
      <c r="M94" s="14">
        <v>0.18364000000000003</v>
      </c>
      <c r="N94" s="14">
        <v>0.39427199999999996</v>
      </c>
      <c r="O94" s="14" t="s">
        <v>45</v>
      </c>
      <c r="P94" s="14" t="s">
        <v>43</v>
      </c>
      <c r="Q94" s="14" t="s">
        <v>47</v>
      </c>
      <c r="R94" s="14">
        <v>0.82294099999999992</v>
      </c>
      <c r="S94" s="14">
        <v>2.2754800000000002E-4</v>
      </c>
      <c r="T94" s="14" t="s">
        <v>48</v>
      </c>
      <c r="U94" s="14">
        <v>2.7280100000000003</v>
      </c>
      <c r="V94" s="14">
        <v>2.7345999999999999</v>
      </c>
      <c r="W94" s="14">
        <v>2.5609000000000002</v>
      </c>
      <c r="X94" s="14">
        <v>3.7361300000000002</v>
      </c>
      <c r="Y94" s="14">
        <v>3.8482799999999999</v>
      </c>
      <c r="Z94" s="14">
        <v>3.7513100000000001</v>
      </c>
      <c r="AA94" s="14">
        <v>2.4883199999999999</v>
      </c>
      <c r="AB94" s="14">
        <v>3.0760700000000001</v>
      </c>
      <c r="AC94" s="14">
        <v>2.7454499999999999</v>
      </c>
      <c r="AD94" s="14">
        <v>4.5257100000000001</v>
      </c>
      <c r="AE94" s="14">
        <v>5.43743</v>
      </c>
      <c r="AF94" s="14">
        <v>3.94354</v>
      </c>
      <c r="AG94" s="14">
        <f t="shared" si="14"/>
        <v>2.6745033333333335</v>
      </c>
      <c r="AH94" s="14">
        <f t="shared" si="15"/>
        <v>3.7785733333333336</v>
      </c>
      <c r="AI94" s="14">
        <f t="shared" si="16"/>
        <v>2.7699466666666663</v>
      </c>
      <c r="AJ94" s="14">
        <f t="shared" si="17"/>
        <v>4.6355599999999999</v>
      </c>
      <c r="AK94" s="14">
        <f t="shared" si="18"/>
        <v>1.199513333333333</v>
      </c>
      <c r="AL94" s="14">
        <f t="shared" si="19"/>
        <v>1.9610566666666664</v>
      </c>
      <c r="AM94" s="14">
        <f t="shared" si="20"/>
        <v>1.6348769223073805</v>
      </c>
      <c r="AN94" s="14">
        <f t="shared" si="21"/>
        <v>1</v>
      </c>
      <c r="AO94" s="14">
        <f t="shared" si="22"/>
        <v>1</v>
      </c>
      <c r="AP94" s="14">
        <f t="shared" si="23"/>
        <v>1.6348769223073805</v>
      </c>
      <c r="AQ94" s="14">
        <f t="shared" si="24"/>
        <v>0.38833316052400335</v>
      </c>
      <c r="AR94" s="14">
        <f t="shared" si="25"/>
        <v>1</v>
      </c>
      <c r="AS94" s="14">
        <f t="shared" si="26"/>
        <v>0</v>
      </c>
      <c r="AT94" s="14">
        <f t="shared" si="27"/>
        <v>0</v>
      </c>
      <c r="AU94" s="14" t="s">
        <v>49</v>
      </c>
    </row>
    <row r="95" spans="1:47">
      <c r="A95" s="14" t="s">
        <v>320</v>
      </c>
      <c r="B95" s="14" t="s">
        <v>321</v>
      </c>
      <c r="C95" s="14" t="s">
        <v>322</v>
      </c>
      <c r="D95" s="14" t="s">
        <v>41</v>
      </c>
      <c r="E95" s="14" t="s">
        <v>42</v>
      </c>
      <c r="F95" s="14" t="s">
        <v>43</v>
      </c>
      <c r="G95" s="14" t="s">
        <v>44</v>
      </c>
      <c r="H95" s="14">
        <v>0.77778099999999994</v>
      </c>
      <c r="I95" s="14">
        <v>6.4183499999999997E-3</v>
      </c>
      <c r="J95" s="14" t="s">
        <v>48</v>
      </c>
      <c r="K95" s="14" t="s">
        <v>43</v>
      </c>
      <c r="L95" s="14" t="s">
        <v>46</v>
      </c>
      <c r="M95" s="14">
        <v>3.3506100000000001</v>
      </c>
      <c r="N95" s="14">
        <v>2.2781E-4</v>
      </c>
      <c r="O95" s="14" t="s">
        <v>48</v>
      </c>
      <c r="P95" s="14" t="s">
        <v>43</v>
      </c>
      <c r="Q95" s="14" t="s">
        <v>47</v>
      </c>
      <c r="R95" s="14">
        <v>4.0907900000000001</v>
      </c>
      <c r="S95" s="14">
        <v>2.2754800000000002E-4</v>
      </c>
      <c r="T95" s="14" t="s">
        <v>48</v>
      </c>
      <c r="U95" s="14">
        <v>2.6805699999999999</v>
      </c>
      <c r="V95" s="14">
        <v>2.8507800000000003</v>
      </c>
      <c r="W95" s="14">
        <v>2.8966099999999999</v>
      </c>
      <c r="X95" s="14">
        <v>4.2</v>
      </c>
      <c r="Y95" s="14">
        <v>5.3200099999999999</v>
      </c>
      <c r="Z95" s="14">
        <v>5.4436</v>
      </c>
      <c r="AA95" s="14">
        <v>27.395600000000002</v>
      </c>
      <c r="AB95" s="14">
        <v>26.048300000000001</v>
      </c>
      <c r="AC95" s="14">
        <v>27.181699999999999</v>
      </c>
      <c r="AD95" s="14">
        <v>48.489899999999999</v>
      </c>
      <c r="AE95" s="14">
        <v>46.403799999999997</v>
      </c>
      <c r="AF95" s="14">
        <v>41.750700000000002</v>
      </c>
      <c r="AG95" s="14">
        <f t="shared" si="14"/>
        <v>2.8093199999999996</v>
      </c>
      <c r="AH95" s="14">
        <f t="shared" si="15"/>
        <v>4.98787</v>
      </c>
      <c r="AI95" s="14">
        <f t="shared" si="16"/>
        <v>26.875199999999996</v>
      </c>
      <c r="AJ95" s="14">
        <f t="shared" si="17"/>
        <v>45.548133333333332</v>
      </c>
      <c r="AK95" s="14">
        <f t="shared" si="18"/>
        <v>26.244429999999998</v>
      </c>
      <c r="AL95" s="14">
        <f t="shared" si="19"/>
        <v>42.738813333333333</v>
      </c>
      <c r="AM95" s="14">
        <f t="shared" si="20"/>
        <v>1.6284908200838555</v>
      </c>
      <c r="AN95" s="14">
        <f t="shared" si="21"/>
        <v>1</v>
      </c>
      <c r="AO95" s="14">
        <f t="shared" si="22"/>
        <v>1</v>
      </c>
      <c r="AP95" s="14">
        <f t="shared" si="23"/>
        <v>1.6284908200838555</v>
      </c>
      <c r="AQ95" s="14">
        <f t="shared" si="24"/>
        <v>0.38593451822558794</v>
      </c>
      <c r="AR95" s="14">
        <f t="shared" si="25"/>
        <v>1</v>
      </c>
      <c r="AS95" s="14">
        <f t="shared" si="26"/>
        <v>0</v>
      </c>
      <c r="AT95" s="14">
        <f t="shared" si="27"/>
        <v>0</v>
      </c>
      <c r="AU95" s="14" t="s">
        <v>49</v>
      </c>
    </row>
    <row r="96" spans="1:47">
      <c r="A96" s="14" t="s">
        <v>323</v>
      </c>
      <c r="B96" s="14" t="s">
        <v>324</v>
      </c>
      <c r="C96" s="14" t="s">
        <v>325</v>
      </c>
      <c r="D96" s="14" t="s">
        <v>41</v>
      </c>
      <c r="E96" s="14" t="s">
        <v>42</v>
      </c>
      <c r="F96" s="14" t="s">
        <v>43</v>
      </c>
      <c r="G96" s="14" t="s">
        <v>44</v>
      </c>
      <c r="H96" s="14">
        <v>-5.1541799999999999E-2</v>
      </c>
      <c r="I96" s="14">
        <v>0.99874000000000007</v>
      </c>
      <c r="J96" s="14" t="s">
        <v>45</v>
      </c>
      <c r="K96" s="14" t="s">
        <v>43</v>
      </c>
      <c r="L96" s="14" t="s">
        <v>46</v>
      </c>
      <c r="M96" s="14">
        <v>0.32607000000000003</v>
      </c>
      <c r="N96" s="14">
        <v>5.0259699999999997E-2</v>
      </c>
      <c r="O96" s="14" t="s">
        <v>45</v>
      </c>
      <c r="P96" s="14" t="s">
        <v>43</v>
      </c>
      <c r="Q96" s="14" t="s">
        <v>47</v>
      </c>
      <c r="R96" s="14">
        <v>0.36849999999999999</v>
      </c>
      <c r="S96" s="14">
        <v>3.3667700000000002E-2</v>
      </c>
      <c r="T96" s="14" t="s">
        <v>48</v>
      </c>
      <c r="U96" s="14">
        <v>39.836100000000002</v>
      </c>
      <c r="V96" s="14">
        <v>43.4968</v>
      </c>
      <c r="W96" s="14">
        <v>37.663800000000002</v>
      </c>
      <c r="X96" s="14">
        <v>37.214799999999997</v>
      </c>
      <c r="Y96" s="14">
        <v>42.334299999999999</v>
      </c>
      <c r="Z96" s="14">
        <v>46.887099999999997</v>
      </c>
      <c r="AA96" s="14">
        <v>45.774799999999999</v>
      </c>
      <c r="AB96" s="14">
        <v>43.2881</v>
      </c>
      <c r="AC96" s="14">
        <v>47.812800000000003</v>
      </c>
      <c r="AD96" s="14">
        <v>61.078000000000003</v>
      </c>
      <c r="AE96" s="14">
        <v>44.091999999999999</v>
      </c>
      <c r="AF96" s="14">
        <v>50.490499999999997</v>
      </c>
      <c r="AG96" s="14">
        <f t="shared" si="14"/>
        <v>40.332233333333335</v>
      </c>
      <c r="AH96" s="14">
        <f t="shared" si="15"/>
        <v>42.145399999999995</v>
      </c>
      <c r="AI96" s="14">
        <f t="shared" si="16"/>
        <v>45.625233333333334</v>
      </c>
      <c r="AJ96" s="14">
        <f t="shared" si="17"/>
        <v>51.886833333333335</v>
      </c>
      <c r="AK96" s="14">
        <f t="shared" si="18"/>
        <v>7.1061666666666667</v>
      </c>
      <c r="AL96" s="14">
        <f t="shared" si="19"/>
        <v>11.554600000000001</v>
      </c>
      <c r="AM96" s="14">
        <f t="shared" si="20"/>
        <v>1.6259962004831485</v>
      </c>
      <c r="AN96" s="14">
        <f t="shared" si="21"/>
        <v>1</v>
      </c>
      <c r="AO96" s="14">
        <f t="shared" si="22"/>
        <v>1</v>
      </c>
      <c r="AP96" s="14">
        <f t="shared" si="23"/>
        <v>1.6259962004831485</v>
      </c>
      <c r="AQ96" s="14">
        <f t="shared" si="24"/>
        <v>0.38499241283413821</v>
      </c>
      <c r="AR96" s="14">
        <f t="shared" si="25"/>
        <v>1</v>
      </c>
      <c r="AS96" s="14">
        <f t="shared" si="26"/>
        <v>0</v>
      </c>
      <c r="AT96" s="14">
        <f t="shared" si="27"/>
        <v>0</v>
      </c>
      <c r="AU96" s="14" t="s">
        <v>49</v>
      </c>
    </row>
    <row r="97" spans="1:47">
      <c r="A97" s="14" t="s">
        <v>326</v>
      </c>
      <c r="B97" s="14" t="s">
        <v>327</v>
      </c>
      <c r="C97" s="14" t="s">
        <v>328</v>
      </c>
      <c r="D97" s="14" t="s">
        <v>41</v>
      </c>
      <c r="E97" s="14" t="s">
        <v>42</v>
      </c>
      <c r="F97" s="14" t="s">
        <v>43</v>
      </c>
      <c r="G97" s="14" t="s">
        <v>44</v>
      </c>
      <c r="H97" s="14">
        <v>1.0754300000000001</v>
      </c>
      <c r="I97" s="14">
        <v>6.4183499999999997E-3</v>
      </c>
      <c r="J97" s="14" t="s">
        <v>48</v>
      </c>
      <c r="K97" s="14" t="s">
        <v>43</v>
      </c>
      <c r="L97" s="14" t="s">
        <v>46</v>
      </c>
      <c r="M97" s="14">
        <v>1.0077799999999999</v>
      </c>
      <c r="N97" s="14">
        <v>2.2781E-4</v>
      </c>
      <c r="O97" s="14" t="s">
        <v>48</v>
      </c>
      <c r="P97" s="14" t="s">
        <v>43</v>
      </c>
      <c r="Q97" s="14" t="s">
        <v>47</v>
      </c>
      <c r="R97" s="14">
        <v>2.1952400000000001</v>
      </c>
      <c r="S97" s="14">
        <v>2.2754800000000002E-4</v>
      </c>
      <c r="T97" s="14" t="s">
        <v>48</v>
      </c>
      <c r="U97" s="14">
        <v>33.544200000000004</v>
      </c>
      <c r="V97" s="14">
        <v>23.9558</v>
      </c>
      <c r="W97" s="14">
        <v>34.691499999999998</v>
      </c>
      <c r="X97" s="14">
        <v>68.613399999999999</v>
      </c>
      <c r="Y97" s="14">
        <v>69.693600000000004</v>
      </c>
      <c r="Z97" s="14">
        <v>56.553899999999999</v>
      </c>
      <c r="AA97" s="14">
        <v>60.5717</v>
      </c>
      <c r="AB97" s="14">
        <v>58.179400000000001</v>
      </c>
      <c r="AC97" s="14">
        <v>59.486499999999999</v>
      </c>
      <c r="AD97" s="14">
        <v>125.47</v>
      </c>
      <c r="AE97" s="14">
        <v>159.03200000000001</v>
      </c>
      <c r="AF97" s="14">
        <v>113.741</v>
      </c>
      <c r="AG97" s="14">
        <f t="shared" si="14"/>
        <v>30.730499999999996</v>
      </c>
      <c r="AH97" s="14">
        <f t="shared" si="15"/>
        <v>64.953633333333343</v>
      </c>
      <c r="AI97" s="14">
        <f t="shared" si="16"/>
        <v>59.412533333333336</v>
      </c>
      <c r="AJ97" s="14">
        <f t="shared" si="17"/>
        <v>132.74766666666667</v>
      </c>
      <c r="AK97" s="14">
        <f t="shared" si="18"/>
        <v>62.905166666666702</v>
      </c>
      <c r="AL97" s="14">
        <f t="shared" si="19"/>
        <v>102.01716666666668</v>
      </c>
      <c r="AM97" s="14">
        <f t="shared" si="20"/>
        <v>1.6217613285607164</v>
      </c>
      <c r="AN97" s="14">
        <f t="shared" si="21"/>
        <v>1</v>
      </c>
      <c r="AO97" s="14">
        <f t="shared" si="22"/>
        <v>1</v>
      </c>
      <c r="AP97" s="14">
        <f t="shared" si="23"/>
        <v>1.6217613285607164</v>
      </c>
      <c r="AQ97" s="14">
        <f t="shared" si="24"/>
        <v>0.38338645620099859</v>
      </c>
      <c r="AR97" s="14">
        <f t="shared" si="25"/>
        <v>1</v>
      </c>
      <c r="AS97" s="14">
        <f t="shared" si="26"/>
        <v>0</v>
      </c>
      <c r="AT97" s="14">
        <f t="shared" si="27"/>
        <v>0</v>
      </c>
      <c r="AU97" s="14" t="s">
        <v>49</v>
      </c>
    </row>
    <row r="98" spans="1:47">
      <c r="A98" s="14" t="s">
        <v>329</v>
      </c>
      <c r="B98" s="14" t="s">
        <v>330</v>
      </c>
      <c r="C98" s="14" t="s">
        <v>331</v>
      </c>
      <c r="D98" s="14" t="s">
        <v>41</v>
      </c>
      <c r="E98" s="14" t="s">
        <v>42</v>
      </c>
      <c r="F98" s="14" t="s">
        <v>43</v>
      </c>
      <c r="G98" s="14" t="s">
        <v>44</v>
      </c>
      <c r="H98" s="14">
        <v>1.4674400000000001</v>
      </c>
      <c r="I98" s="14">
        <v>6.4183499999999997E-3</v>
      </c>
      <c r="J98" s="14" t="s">
        <v>48</v>
      </c>
      <c r="K98" s="14" t="s">
        <v>43</v>
      </c>
      <c r="L98" s="14" t="s">
        <v>46</v>
      </c>
      <c r="M98" s="14">
        <v>1.4961100000000001</v>
      </c>
      <c r="N98" s="14">
        <v>2.2781E-4</v>
      </c>
      <c r="O98" s="14" t="s">
        <v>48</v>
      </c>
      <c r="P98" s="14" t="s">
        <v>43</v>
      </c>
      <c r="Q98" s="14" t="s">
        <v>47</v>
      </c>
      <c r="R98" s="14">
        <v>2.8543500000000002</v>
      </c>
      <c r="S98" s="14">
        <v>2.2754800000000002E-4</v>
      </c>
      <c r="T98" s="14" t="s">
        <v>48</v>
      </c>
      <c r="U98" s="14">
        <v>3.7081300000000001</v>
      </c>
      <c r="V98" s="14">
        <v>2.76315</v>
      </c>
      <c r="W98" s="14">
        <v>3.6772200000000002</v>
      </c>
      <c r="X98" s="14">
        <v>9.8163199999999993</v>
      </c>
      <c r="Y98" s="14">
        <v>10.7216</v>
      </c>
      <c r="Z98" s="14">
        <v>8.9766300000000001</v>
      </c>
      <c r="AA98" s="14">
        <v>9.5848600000000008</v>
      </c>
      <c r="AB98" s="14">
        <v>9.45885</v>
      </c>
      <c r="AC98" s="14">
        <v>8.6897800000000007</v>
      </c>
      <c r="AD98" s="14">
        <v>22.5639</v>
      </c>
      <c r="AE98" s="14">
        <v>26.6282</v>
      </c>
      <c r="AF98" s="14">
        <v>20.432099999999998</v>
      </c>
      <c r="AG98" s="14">
        <f t="shared" si="14"/>
        <v>3.3828333333333336</v>
      </c>
      <c r="AH98" s="14">
        <f t="shared" si="15"/>
        <v>9.8381833333333333</v>
      </c>
      <c r="AI98" s="14">
        <f t="shared" si="16"/>
        <v>9.2444966666666684</v>
      </c>
      <c r="AJ98" s="14">
        <f t="shared" si="17"/>
        <v>23.208066666666667</v>
      </c>
      <c r="AK98" s="14">
        <f t="shared" si="18"/>
        <v>12.317013333333335</v>
      </c>
      <c r="AL98" s="14">
        <f t="shared" si="19"/>
        <v>19.825233333333333</v>
      </c>
      <c r="AM98" s="14">
        <f t="shared" si="20"/>
        <v>1.6095812188236107</v>
      </c>
      <c r="AN98" s="14">
        <f t="shared" si="21"/>
        <v>1</v>
      </c>
      <c r="AO98" s="14">
        <f t="shared" si="22"/>
        <v>1</v>
      </c>
      <c r="AP98" s="14">
        <f t="shared" si="23"/>
        <v>1.6095812188236107</v>
      </c>
      <c r="AQ98" s="14">
        <f t="shared" si="24"/>
        <v>0.37872038496394317</v>
      </c>
      <c r="AR98" s="14">
        <f t="shared" si="25"/>
        <v>1</v>
      </c>
      <c r="AS98" s="14">
        <f t="shared" si="26"/>
        <v>0</v>
      </c>
      <c r="AT98" s="14">
        <f t="shared" si="27"/>
        <v>0</v>
      </c>
      <c r="AU98" s="14" t="s">
        <v>49</v>
      </c>
    </row>
    <row r="99" spans="1:47">
      <c r="A99" s="14" t="s">
        <v>332</v>
      </c>
      <c r="B99" s="14" t="s">
        <v>333</v>
      </c>
      <c r="C99" s="14" t="s">
        <v>334</v>
      </c>
      <c r="D99" s="14" t="s">
        <v>41</v>
      </c>
      <c r="E99" s="14" t="s">
        <v>42</v>
      </c>
      <c r="F99" s="14" t="s">
        <v>43</v>
      </c>
      <c r="G99" s="14" t="s">
        <v>44</v>
      </c>
      <c r="H99" s="14">
        <v>0.20996499999999998</v>
      </c>
      <c r="I99" s="14">
        <v>0.99874000000000007</v>
      </c>
      <c r="J99" s="14" t="s">
        <v>45</v>
      </c>
      <c r="K99" s="14" t="s">
        <v>43</v>
      </c>
      <c r="L99" s="14" t="s">
        <v>46</v>
      </c>
      <c r="M99" s="14">
        <v>0.26216600000000001</v>
      </c>
      <c r="N99" s="14">
        <v>0.26139699999999999</v>
      </c>
      <c r="O99" s="14" t="s">
        <v>45</v>
      </c>
      <c r="P99" s="14" t="s">
        <v>43</v>
      </c>
      <c r="Q99" s="14" t="s">
        <v>47</v>
      </c>
      <c r="R99" s="14">
        <v>0.56476000000000004</v>
      </c>
      <c r="S99" s="14">
        <v>1.9823899999999998E-2</v>
      </c>
      <c r="T99" s="14" t="s">
        <v>48</v>
      </c>
      <c r="U99" s="14">
        <v>7.3966399999999997</v>
      </c>
      <c r="V99" s="14">
        <v>10.047000000000001</v>
      </c>
      <c r="W99" s="14">
        <v>7.5231000000000003</v>
      </c>
      <c r="X99" s="14">
        <v>7.3156699999999999</v>
      </c>
      <c r="Y99" s="14">
        <v>10.139799999999999</v>
      </c>
      <c r="Z99" s="14">
        <v>12.039099999999999</v>
      </c>
      <c r="AA99" s="14">
        <v>8.3072700000000008</v>
      </c>
      <c r="AB99" s="14">
        <v>8.8328799999999994</v>
      </c>
      <c r="AC99" s="14">
        <v>9.4746500000000005</v>
      </c>
      <c r="AD99" s="14">
        <v>10.3682</v>
      </c>
      <c r="AE99" s="14">
        <v>11.761100000000001</v>
      </c>
      <c r="AF99" s="14">
        <v>12.77</v>
      </c>
      <c r="AG99" s="14">
        <f t="shared" si="14"/>
        <v>8.3222466666666666</v>
      </c>
      <c r="AH99" s="14">
        <f t="shared" si="15"/>
        <v>9.8315233333333314</v>
      </c>
      <c r="AI99" s="14">
        <f t="shared" si="16"/>
        <v>8.871599999999999</v>
      </c>
      <c r="AJ99" s="14">
        <f t="shared" si="17"/>
        <v>11.633099999999999</v>
      </c>
      <c r="AK99" s="14">
        <f t="shared" si="18"/>
        <v>2.0586299999999973</v>
      </c>
      <c r="AL99" s="14">
        <f t="shared" si="19"/>
        <v>3.3108533333333323</v>
      </c>
      <c r="AM99" s="14">
        <f t="shared" si="20"/>
        <v>1.6082799402191441</v>
      </c>
      <c r="AN99" s="14">
        <f t="shared" si="21"/>
        <v>1</v>
      </c>
      <c r="AO99" s="14">
        <f t="shared" si="22"/>
        <v>1</v>
      </c>
      <c r="AP99" s="14">
        <f t="shared" si="23"/>
        <v>1.6082799402191441</v>
      </c>
      <c r="AQ99" s="14">
        <f t="shared" si="24"/>
        <v>0.37821770016994677</v>
      </c>
      <c r="AR99" s="14">
        <f t="shared" si="25"/>
        <v>1</v>
      </c>
      <c r="AS99" s="14">
        <f t="shared" si="26"/>
        <v>0</v>
      </c>
      <c r="AT99" s="14">
        <f t="shared" si="27"/>
        <v>0</v>
      </c>
      <c r="AU99" s="14" t="s">
        <v>49</v>
      </c>
    </row>
    <row r="100" spans="1:47">
      <c r="A100" s="14" t="s">
        <v>335</v>
      </c>
      <c r="B100" s="14" t="s">
        <v>336</v>
      </c>
      <c r="C100" s="14" t="s">
        <v>337</v>
      </c>
      <c r="D100" s="14" t="s">
        <v>41</v>
      </c>
      <c r="E100" s="14" t="s">
        <v>42</v>
      </c>
      <c r="F100" s="14" t="s">
        <v>43</v>
      </c>
      <c r="G100" s="14" t="s">
        <v>44</v>
      </c>
      <c r="H100" s="14">
        <v>-6.1915199999999997E-2</v>
      </c>
      <c r="I100" s="14">
        <v>1</v>
      </c>
      <c r="J100" s="14" t="s">
        <v>45</v>
      </c>
      <c r="K100" s="14" t="s">
        <v>43</v>
      </c>
      <c r="L100" s="14" t="s">
        <v>46</v>
      </c>
      <c r="M100" s="14">
        <v>0.871865</v>
      </c>
      <c r="N100" s="14">
        <v>4.9107899999999996E-2</v>
      </c>
      <c r="O100" s="14" t="s">
        <v>48</v>
      </c>
      <c r="P100" s="14" t="s">
        <v>43</v>
      </c>
      <c r="Q100" s="14" t="s">
        <v>47</v>
      </c>
      <c r="R100" s="14">
        <v>1.31647</v>
      </c>
      <c r="S100" s="14">
        <v>2.7047500000000001E-3</v>
      </c>
      <c r="T100" s="14" t="s">
        <v>48</v>
      </c>
      <c r="U100" s="14">
        <v>0.7779100000000001</v>
      </c>
      <c r="V100" s="14">
        <v>0.69695299999999993</v>
      </c>
      <c r="W100" s="14">
        <v>0.72564399999999996</v>
      </c>
      <c r="X100" s="14">
        <v>0.76493000000000011</v>
      </c>
      <c r="Y100" s="14">
        <v>0.98144000000000009</v>
      </c>
      <c r="Z100" s="14">
        <v>0.68943199999999993</v>
      </c>
      <c r="AA100" s="14">
        <v>1.46759</v>
      </c>
      <c r="AB100" s="14">
        <v>1.59456</v>
      </c>
      <c r="AC100" s="14">
        <v>1.24926</v>
      </c>
      <c r="AD100" s="14">
        <v>2.7319599999999999</v>
      </c>
      <c r="AE100" s="14">
        <v>1.4329800000000001</v>
      </c>
      <c r="AF100" s="14">
        <v>1.8056800000000002</v>
      </c>
      <c r="AG100" s="14">
        <f t="shared" si="14"/>
        <v>0.73350233333333337</v>
      </c>
      <c r="AH100" s="14">
        <f t="shared" si="15"/>
        <v>0.81193400000000004</v>
      </c>
      <c r="AI100" s="14">
        <f t="shared" si="16"/>
        <v>1.4371366666666667</v>
      </c>
      <c r="AJ100" s="14">
        <f t="shared" si="17"/>
        <v>1.9902066666666667</v>
      </c>
      <c r="AK100" s="14">
        <f t="shared" si="18"/>
        <v>0.78206600000000004</v>
      </c>
      <c r="AL100" s="14">
        <f t="shared" si="19"/>
        <v>1.2567043333333334</v>
      </c>
      <c r="AM100" s="14">
        <f t="shared" si="20"/>
        <v>1.606903168445289</v>
      </c>
      <c r="AN100" s="14">
        <f t="shared" si="21"/>
        <v>1</v>
      </c>
      <c r="AO100" s="14">
        <f t="shared" si="22"/>
        <v>1</v>
      </c>
      <c r="AP100" s="14">
        <f t="shared" si="23"/>
        <v>1.606903168445289</v>
      </c>
      <c r="AQ100" s="14">
        <f t="shared" si="24"/>
        <v>0.37768496594133916</v>
      </c>
      <c r="AR100" s="14">
        <f t="shared" si="25"/>
        <v>1</v>
      </c>
      <c r="AS100" s="14">
        <f t="shared" si="26"/>
        <v>0</v>
      </c>
      <c r="AT100" s="14">
        <f t="shared" si="27"/>
        <v>0</v>
      </c>
      <c r="AU100" s="14" t="s">
        <v>49</v>
      </c>
    </row>
    <row r="101" spans="1:47">
      <c r="A101" s="14" t="s">
        <v>338</v>
      </c>
      <c r="B101" s="14" t="s">
        <v>339</v>
      </c>
      <c r="C101" s="14" t="s">
        <v>340</v>
      </c>
      <c r="D101" s="14" t="s">
        <v>41</v>
      </c>
      <c r="E101" s="14" t="s">
        <v>42</v>
      </c>
      <c r="F101" s="14" t="s">
        <v>43</v>
      </c>
      <c r="G101" s="14" t="s">
        <v>44</v>
      </c>
      <c r="H101" s="14">
        <v>0.47855599999999998</v>
      </c>
      <c r="I101" s="14">
        <v>3.1800000000000002E-2</v>
      </c>
      <c r="J101" s="14" t="s">
        <v>48</v>
      </c>
      <c r="K101" s="14" t="s">
        <v>43</v>
      </c>
      <c r="L101" s="14" t="s">
        <v>46</v>
      </c>
      <c r="M101" s="14">
        <v>1.3622800000000002</v>
      </c>
      <c r="N101" s="14">
        <v>2.2781E-4</v>
      </c>
      <c r="O101" s="14" t="s">
        <v>48</v>
      </c>
      <c r="P101" s="14" t="s">
        <v>43</v>
      </c>
      <c r="Q101" s="14" t="s">
        <v>47</v>
      </c>
      <c r="R101" s="14">
        <v>1.96543</v>
      </c>
      <c r="S101" s="14">
        <v>2.2754800000000002E-4</v>
      </c>
      <c r="T101" s="14" t="s">
        <v>48</v>
      </c>
      <c r="U101" s="14">
        <v>7.7117699999999996</v>
      </c>
      <c r="V101" s="14">
        <v>12.791</v>
      </c>
      <c r="W101" s="14">
        <v>10.774699999999999</v>
      </c>
      <c r="X101" s="14">
        <v>16.055499999999999</v>
      </c>
      <c r="Y101" s="14">
        <v>14.440300000000001</v>
      </c>
      <c r="Z101" s="14">
        <v>15.1258</v>
      </c>
      <c r="AA101" s="14">
        <v>22.629100000000001</v>
      </c>
      <c r="AB101" s="14">
        <v>21.633800000000001</v>
      </c>
      <c r="AC101" s="14">
        <v>26.5989</v>
      </c>
      <c r="AD101" s="14">
        <v>39.646299999999997</v>
      </c>
      <c r="AE101" s="14">
        <v>38.798299999999998</v>
      </c>
      <c r="AF101" s="14">
        <v>39.404899999999998</v>
      </c>
      <c r="AG101" s="14">
        <f t="shared" si="14"/>
        <v>10.425823333333332</v>
      </c>
      <c r="AH101" s="14">
        <f t="shared" si="15"/>
        <v>15.2072</v>
      </c>
      <c r="AI101" s="14">
        <f t="shared" si="16"/>
        <v>23.6206</v>
      </c>
      <c r="AJ101" s="14">
        <f t="shared" si="17"/>
        <v>39.283166666666666</v>
      </c>
      <c r="AK101" s="14">
        <f t="shared" si="18"/>
        <v>17.976153333333329</v>
      </c>
      <c r="AL101" s="14">
        <f t="shared" si="19"/>
        <v>28.857343333333333</v>
      </c>
      <c r="AM101" s="14">
        <f t="shared" si="20"/>
        <v>1.6053124824999643</v>
      </c>
      <c r="AN101" s="14">
        <f t="shared" si="21"/>
        <v>1</v>
      </c>
      <c r="AO101" s="14">
        <f t="shared" si="22"/>
        <v>1</v>
      </c>
      <c r="AP101" s="14">
        <f t="shared" si="23"/>
        <v>1.6053124824999643</v>
      </c>
      <c r="AQ101" s="14">
        <f t="shared" si="24"/>
        <v>0.37706832102701082</v>
      </c>
      <c r="AR101" s="14">
        <f t="shared" si="25"/>
        <v>1</v>
      </c>
      <c r="AS101" s="14">
        <f t="shared" si="26"/>
        <v>0</v>
      </c>
      <c r="AT101" s="14">
        <f t="shared" si="27"/>
        <v>0</v>
      </c>
      <c r="AU101" s="14" t="s">
        <v>49</v>
      </c>
    </row>
    <row r="102" spans="1:47">
      <c r="A102" s="14" t="s">
        <v>341</v>
      </c>
      <c r="B102" s="14" t="s">
        <v>342</v>
      </c>
      <c r="C102" s="14" t="s">
        <v>343</v>
      </c>
      <c r="D102" s="14" t="s">
        <v>41</v>
      </c>
      <c r="E102" s="14" t="s">
        <v>42</v>
      </c>
      <c r="F102" s="14" t="s">
        <v>43</v>
      </c>
      <c r="G102" s="14" t="s">
        <v>44</v>
      </c>
      <c r="H102" s="14">
        <v>0.51452199999999992</v>
      </c>
      <c r="I102" s="14">
        <v>1</v>
      </c>
      <c r="J102" s="14" t="s">
        <v>45</v>
      </c>
      <c r="K102" s="14" t="s">
        <v>43</v>
      </c>
      <c r="L102" s="14" t="s">
        <v>46</v>
      </c>
      <c r="M102" s="14">
        <v>0.96279000000000003</v>
      </c>
      <c r="N102" s="14">
        <v>0.15972699999999998</v>
      </c>
      <c r="O102" s="14" t="s">
        <v>45</v>
      </c>
      <c r="P102" s="14" t="s">
        <v>43</v>
      </c>
      <c r="Q102" s="14" t="s">
        <v>47</v>
      </c>
      <c r="R102" s="14">
        <v>1.6529199999999999</v>
      </c>
      <c r="S102" s="14">
        <v>2.6424799999999998E-2</v>
      </c>
      <c r="T102" s="14" t="s">
        <v>48</v>
      </c>
      <c r="U102" s="14">
        <v>0.88513199999999992</v>
      </c>
      <c r="V102" s="14">
        <v>0.92694899999999991</v>
      </c>
      <c r="W102" s="14">
        <v>0.61893500000000001</v>
      </c>
      <c r="X102" s="14">
        <v>1.48464</v>
      </c>
      <c r="Y102" s="14">
        <v>1.35537</v>
      </c>
      <c r="Z102" s="14">
        <v>0.93903000000000003</v>
      </c>
      <c r="AA102" s="14">
        <v>0.97519800000000001</v>
      </c>
      <c r="AB102" s="14">
        <v>1.8470900000000001</v>
      </c>
      <c r="AC102" s="14">
        <v>1.4413900000000002</v>
      </c>
      <c r="AD102" s="14">
        <v>1.5531999999999999</v>
      </c>
      <c r="AE102" s="14">
        <v>2.6615099999999998</v>
      </c>
      <c r="AF102" s="14">
        <v>3.30762</v>
      </c>
      <c r="AG102" s="14">
        <f t="shared" si="14"/>
        <v>0.81033866666666654</v>
      </c>
      <c r="AH102" s="14">
        <f t="shared" si="15"/>
        <v>1.2596800000000001</v>
      </c>
      <c r="AI102" s="14">
        <f t="shared" si="16"/>
        <v>1.4212260000000001</v>
      </c>
      <c r="AJ102" s="14">
        <f t="shared" si="17"/>
        <v>2.5074433333333332</v>
      </c>
      <c r="AK102" s="14">
        <f t="shared" si="18"/>
        <v>1.0602286666666672</v>
      </c>
      <c r="AL102" s="14">
        <f t="shared" si="19"/>
        <v>1.6971046666666667</v>
      </c>
      <c r="AM102" s="14">
        <f t="shared" si="20"/>
        <v>1.6006968308094536</v>
      </c>
      <c r="AN102" s="14">
        <f t="shared" si="21"/>
        <v>1</v>
      </c>
      <c r="AO102" s="14">
        <f t="shared" si="22"/>
        <v>1</v>
      </c>
      <c r="AP102" s="14">
        <f t="shared" si="23"/>
        <v>1.6006968308094536</v>
      </c>
      <c r="AQ102" s="14">
        <f t="shared" si="24"/>
        <v>0.37527208103841142</v>
      </c>
      <c r="AR102" s="14">
        <f t="shared" si="25"/>
        <v>1</v>
      </c>
      <c r="AS102" s="14">
        <f t="shared" si="26"/>
        <v>0</v>
      </c>
      <c r="AT102" s="14">
        <f t="shared" si="27"/>
        <v>0</v>
      </c>
      <c r="AU102" s="14" t="s">
        <v>49</v>
      </c>
    </row>
    <row r="103" spans="1:47">
      <c r="A103" s="14" t="s">
        <v>344</v>
      </c>
      <c r="B103" s="14" t="s">
        <v>345</v>
      </c>
      <c r="C103" s="14" t="s">
        <v>346</v>
      </c>
      <c r="D103" s="14" t="s">
        <v>41</v>
      </c>
      <c r="E103" s="14" t="s">
        <v>42</v>
      </c>
      <c r="F103" s="14" t="s">
        <v>43</v>
      </c>
      <c r="G103" s="14" t="s">
        <v>44</v>
      </c>
      <c r="H103" s="14">
        <v>0.42031799999999997</v>
      </c>
      <c r="I103" s="14">
        <v>0.25320599999999999</v>
      </c>
      <c r="J103" s="14" t="s">
        <v>45</v>
      </c>
      <c r="K103" s="14" t="s">
        <v>43</v>
      </c>
      <c r="L103" s="14" t="s">
        <v>46</v>
      </c>
      <c r="M103" s="14">
        <v>0.67372699999999996</v>
      </c>
      <c r="N103" s="14">
        <v>2.2781E-4</v>
      </c>
      <c r="O103" s="14" t="s">
        <v>48</v>
      </c>
      <c r="P103" s="14" t="s">
        <v>43</v>
      </c>
      <c r="Q103" s="14" t="s">
        <v>47</v>
      </c>
      <c r="R103" s="14">
        <v>1.2548900000000001</v>
      </c>
      <c r="S103" s="14">
        <v>2.2754800000000002E-4</v>
      </c>
      <c r="T103" s="14" t="s">
        <v>48</v>
      </c>
      <c r="U103" s="14">
        <v>64.131200000000007</v>
      </c>
      <c r="V103" s="14">
        <v>67.0929</v>
      </c>
      <c r="W103" s="14">
        <v>57.5291</v>
      </c>
      <c r="X103" s="14">
        <v>93.237499999999997</v>
      </c>
      <c r="Y103" s="14">
        <v>79.572400000000002</v>
      </c>
      <c r="Z103" s="14">
        <v>91.057599999999994</v>
      </c>
      <c r="AA103" s="14">
        <v>82.173199999999994</v>
      </c>
      <c r="AB103" s="14">
        <v>89.149000000000001</v>
      </c>
      <c r="AC103" s="14">
        <v>91.152199999999993</v>
      </c>
      <c r="AD103" s="14">
        <v>151.99299999999999</v>
      </c>
      <c r="AE103" s="14">
        <v>145.31200000000001</v>
      </c>
      <c r="AF103" s="14">
        <v>129.078</v>
      </c>
      <c r="AG103" s="14">
        <f t="shared" si="14"/>
        <v>62.917733333333338</v>
      </c>
      <c r="AH103" s="14">
        <f t="shared" si="15"/>
        <v>87.955833333333331</v>
      </c>
      <c r="AI103" s="14">
        <f t="shared" si="16"/>
        <v>87.491466666666668</v>
      </c>
      <c r="AJ103" s="14">
        <f t="shared" si="17"/>
        <v>142.12766666666667</v>
      </c>
      <c r="AK103" s="14">
        <f t="shared" si="18"/>
        <v>49.611833333333315</v>
      </c>
      <c r="AL103" s="14">
        <f t="shared" si="19"/>
        <v>79.209933333333339</v>
      </c>
      <c r="AM103" s="14">
        <f t="shared" si="20"/>
        <v>1.5965935546291046</v>
      </c>
      <c r="AN103" s="14">
        <f t="shared" si="21"/>
        <v>1</v>
      </c>
      <c r="AO103" s="14">
        <f t="shared" si="22"/>
        <v>1</v>
      </c>
      <c r="AP103" s="14">
        <f t="shared" si="23"/>
        <v>1.5965935546291046</v>
      </c>
      <c r="AQ103" s="14">
        <f t="shared" si="24"/>
        <v>0.3736665182565489</v>
      </c>
      <c r="AR103" s="14">
        <f t="shared" si="25"/>
        <v>1</v>
      </c>
      <c r="AS103" s="14">
        <f t="shared" si="26"/>
        <v>0</v>
      </c>
      <c r="AT103" s="14">
        <f t="shared" si="27"/>
        <v>0</v>
      </c>
      <c r="AU103" s="14" t="s">
        <v>49</v>
      </c>
    </row>
    <row r="104" spans="1:47">
      <c r="A104" s="14" t="s">
        <v>347</v>
      </c>
      <c r="B104" s="14" t="s">
        <v>348</v>
      </c>
      <c r="C104" s="14" t="s">
        <v>349</v>
      </c>
      <c r="D104" s="14" t="s">
        <v>41</v>
      </c>
      <c r="E104" s="14" t="s">
        <v>42</v>
      </c>
      <c r="F104" s="14" t="s">
        <v>43</v>
      </c>
      <c r="G104" s="14" t="s">
        <v>44</v>
      </c>
      <c r="H104" s="14">
        <v>0.550257</v>
      </c>
      <c r="I104" s="14">
        <v>0.19606599999999999</v>
      </c>
      <c r="J104" s="14" t="s">
        <v>45</v>
      </c>
      <c r="K104" s="14" t="s">
        <v>43</v>
      </c>
      <c r="L104" s="14" t="s">
        <v>46</v>
      </c>
      <c r="M104" s="14">
        <v>0.79756699999999991</v>
      </c>
      <c r="N104" s="14">
        <v>2.2781E-4</v>
      </c>
      <c r="O104" s="14" t="s">
        <v>48</v>
      </c>
      <c r="P104" s="14" t="s">
        <v>43</v>
      </c>
      <c r="Q104" s="14" t="s">
        <v>47</v>
      </c>
      <c r="R104" s="14">
        <v>1.5330600000000001</v>
      </c>
      <c r="S104" s="14">
        <v>2.2754800000000002E-4</v>
      </c>
      <c r="T104" s="14" t="s">
        <v>48</v>
      </c>
      <c r="U104" s="14">
        <v>1.44642</v>
      </c>
      <c r="V104" s="14">
        <v>1.4654400000000001</v>
      </c>
      <c r="W104" s="14">
        <v>1.52006</v>
      </c>
      <c r="X104" s="14">
        <v>1.78129</v>
      </c>
      <c r="Y104" s="14">
        <v>2.43255</v>
      </c>
      <c r="Z104" s="14">
        <v>2.61117</v>
      </c>
      <c r="AA104" s="14">
        <v>2.43852</v>
      </c>
      <c r="AB104" s="14">
        <v>2.3646000000000003</v>
      </c>
      <c r="AC104" s="14">
        <v>2.2311800000000002</v>
      </c>
      <c r="AD104" s="14">
        <v>4.6214899999999997</v>
      </c>
      <c r="AE104" s="14">
        <v>4.0474699999999997</v>
      </c>
      <c r="AF104" s="14">
        <v>3.6846700000000001</v>
      </c>
      <c r="AG104" s="14">
        <f t="shared" si="14"/>
        <v>1.4773066666666665</v>
      </c>
      <c r="AH104" s="14">
        <f t="shared" si="15"/>
        <v>2.2750033333333337</v>
      </c>
      <c r="AI104" s="14">
        <f t="shared" si="16"/>
        <v>2.3447666666666667</v>
      </c>
      <c r="AJ104" s="14">
        <f t="shared" si="17"/>
        <v>4.1178766666666666</v>
      </c>
      <c r="AK104" s="14">
        <f t="shared" si="18"/>
        <v>1.665156666666668</v>
      </c>
      <c r="AL104" s="14">
        <f t="shared" si="19"/>
        <v>2.6405700000000003</v>
      </c>
      <c r="AM104" s="14">
        <f t="shared" si="20"/>
        <v>1.5857787155162566</v>
      </c>
      <c r="AN104" s="14">
        <f t="shared" si="21"/>
        <v>1</v>
      </c>
      <c r="AO104" s="14">
        <f t="shared" si="22"/>
        <v>1</v>
      </c>
      <c r="AP104" s="14">
        <f t="shared" si="23"/>
        <v>1.5857787155162566</v>
      </c>
      <c r="AQ104" s="14">
        <f t="shared" si="24"/>
        <v>0.36939499173789458</v>
      </c>
      <c r="AR104" s="14">
        <f t="shared" si="25"/>
        <v>1</v>
      </c>
      <c r="AS104" s="14">
        <f t="shared" si="26"/>
        <v>0</v>
      </c>
      <c r="AT104" s="14">
        <f t="shared" si="27"/>
        <v>0</v>
      </c>
      <c r="AU104" s="14" t="s">
        <v>49</v>
      </c>
    </row>
    <row r="105" spans="1:47">
      <c r="A105" s="14" t="s">
        <v>350</v>
      </c>
      <c r="B105" s="14" t="s">
        <v>351</v>
      </c>
      <c r="C105" s="14" t="s">
        <v>352</v>
      </c>
      <c r="D105" s="14" t="s">
        <v>41</v>
      </c>
      <c r="E105" s="14" t="s">
        <v>42</v>
      </c>
      <c r="F105" s="14" t="s">
        <v>43</v>
      </c>
      <c r="G105" s="14" t="s">
        <v>44</v>
      </c>
      <c r="H105" s="14">
        <v>0.14291099999999998</v>
      </c>
      <c r="I105" s="14">
        <v>0.99874000000000007</v>
      </c>
      <c r="J105" s="14" t="s">
        <v>45</v>
      </c>
      <c r="K105" s="14" t="s">
        <v>43</v>
      </c>
      <c r="L105" s="14" t="s">
        <v>46</v>
      </c>
      <c r="M105" s="14">
        <v>0.399669</v>
      </c>
      <c r="N105" s="14">
        <v>0.14873600000000001</v>
      </c>
      <c r="O105" s="14" t="s">
        <v>45</v>
      </c>
      <c r="P105" s="14" t="s">
        <v>43</v>
      </c>
      <c r="Q105" s="14" t="s">
        <v>47</v>
      </c>
      <c r="R105" s="14">
        <v>0.69992799999999999</v>
      </c>
      <c r="S105" s="14">
        <v>8.8407599999999996E-3</v>
      </c>
      <c r="T105" s="14" t="s">
        <v>48</v>
      </c>
      <c r="U105" s="14">
        <v>17.952500000000001</v>
      </c>
      <c r="V105" s="14">
        <v>16.667400000000001</v>
      </c>
      <c r="W105" s="14">
        <v>18.294</v>
      </c>
      <c r="X105" s="14">
        <v>16.912700000000001</v>
      </c>
      <c r="Y105" s="14">
        <v>20.628699999999998</v>
      </c>
      <c r="Z105" s="14">
        <v>20.145700000000001</v>
      </c>
      <c r="AA105" s="14">
        <v>19.654800000000002</v>
      </c>
      <c r="AB105" s="14">
        <v>25.985399999999998</v>
      </c>
      <c r="AC105" s="14">
        <v>21.8444</v>
      </c>
      <c r="AD105" s="14">
        <v>30.498200000000001</v>
      </c>
      <c r="AE105" s="14">
        <v>26.330200000000001</v>
      </c>
      <c r="AF105" s="14">
        <v>26.639099999999999</v>
      </c>
      <c r="AG105" s="14">
        <f t="shared" si="14"/>
        <v>17.637966666666667</v>
      </c>
      <c r="AH105" s="14">
        <f t="shared" si="15"/>
        <v>19.229033333333334</v>
      </c>
      <c r="AI105" s="14">
        <f t="shared" si="16"/>
        <v>22.494866666666667</v>
      </c>
      <c r="AJ105" s="14">
        <f t="shared" si="17"/>
        <v>27.822500000000002</v>
      </c>
      <c r="AK105" s="14">
        <f t="shared" si="18"/>
        <v>6.447966666666666</v>
      </c>
      <c r="AL105" s="14">
        <f t="shared" si="19"/>
        <v>10.184533333333334</v>
      </c>
      <c r="AM105" s="14">
        <f t="shared" si="20"/>
        <v>1.579495344785695</v>
      </c>
      <c r="AN105" s="14">
        <f t="shared" si="21"/>
        <v>1</v>
      </c>
      <c r="AO105" s="14">
        <f t="shared" si="22"/>
        <v>1</v>
      </c>
      <c r="AP105" s="14">
        <f t="shared" si="23"/>
        <v>1.579495344785695</v>
      </c>
      <c r="AQ105" s="14">
        <f t="shared" si="24"/>
        <v>0.36688638981985772</v>
      </c>
      <c r="AR105" s="14">
        <f t="shared" si="25"/>
        <v>1</v>
      </c>
      <c r="AS105" s="14">
        <f t="shared" si="26"/>
        <v>0</v>
      </c>
      <c r="AT105" s="14">
        <f t="shared" si="27"/>
        <v>0</v>
      </c>
      <c r="AU105" s="14" t="s">
        <v>49</v>
      </c>
    </row>
    <row r="106" spans="1:47">
      <c r="A106" s="14" t="s">
        <v>353</v>
      </c>
      <c r="B106" s="14" t="s">
        <v>354</v>
      </c>
      <c r="C106" s="14" t="s">
        <v>355</v>
      </c>
      <c r="D106" s="14" t="s">
        <v>41</v>
      </c>
      <c r="E106" s="14" t="s">
        <v>42</v>
      </c>
      <c r="F106" s="14" t="s">
        <v>43</v>
      </c>
      <c r="G106" s="14" t="s">
        <v>44</v>
      </c>
      <c r="H106" s="14">
        <v>-0.14149899999999999</v>
      </c>
      <c r="I106" s="14">
        <v>0.99874000000000007</v>
      </c>
      <c r="J106" s="14" t="s">
        <v>45</v>
      </c>
      <c r="K106" s="14" t="s">
        <v>43</v>
      </c>
      <c r="L106" s="14" t="s">
        <v>46</v>
      </c>
      <c r="M106" s="14">
        <v>0.49529599999999996</v>
      </c>
      <c r="N106" s="14">
        <v>0.134798</v>
      </c>
      <c r="O106" s="14" t="s">
        <v>45</v>
      </c>
      <c r="P106" s="14" t="s">
        <v>43</v>
      </c>
      <c r="Q106" s="14" t="s">
        <v>47</v>
      </c>
      <c r="R106" s="14">
        <v>0.69726599999999994</v>
      </c>
      <c r="S106" s="14">
        <v>3.93441E-2</v>
      </c>
      <c r="T106" s="14" t="s">
        <v>48</v>
      </c>
      <c r="U106" s="14">
        <v>3.44909</v>
      </c>
      <c r="V106" s="14">
        <v>4.2227899999999998</v>
      </c>
      <c r="W106" s="14">
        <v>3.37066</v>
      </c>
      <c r="X106" s="14">
        <v>2.4818799999999999</v>
      </c>
      <c r="Y106" s="14">
        <v>4.5626499999999997</v>
      </c>
      <c r="Z106" s="14">
        <v>5.0501800000000001</v>
      </c>
      <c r="AA106" s="14">
        <v>5.2286799999999998</v>
      </c>
      <c r="AB106" s="14">
        <v>4.3952900000000001</v>
      </c>
      <c r="AC106" s="14">
        <v>5.4333200000000001</v>
      </c>
      <c r="AD106" s="14">
        <v>6.2028999999999996</v>
      </c>
      <c r="AE106" s="14">
        <v>7.1314700000000002</v>
      </c>
      <c r="AF106" s="14">
        <v>5.7018599999999999</v>
      </c>
      <c r="AG106" s="14">
        <f t="shared" si="14"/>
        <v>3.6808466666666662</v>
      </c>
      <c r="AH106" s="14">
        <f t="shared" si="15"/>
        <v>4.0315699999999994</v>
      </c>
      <c r="AI106" s="14">
        <f t="shared" si="16"/>
        <v>5.019096666666667</v>
      </c>
      <c r="AJ106" s="14">
        <f t="shared" si="17"/>
        <v>6.3454100000000002</v>
      </c>
      <c r="AK106" s="14">
        <f t="shared" si="18"/>
        <v>1.6889733333333345</v>
      </c>
      <c r="AL106" s="14">
        <f t="shared" si="19"/>
        <v>2.6645633333333341</v>
      </c>
      <c r="AM106" s="14">
        <f t="shared" si="20"/>
        <v>1.5776230925295833</v>
      </c>
      <c r="AN106" s="14">
        <f t="shared" si="21"/>
        <v>1</v>
      </c>
      <c r="AO106" s="14">
        <f t="shared" si="22"/>
        <v>1</v>
      </c>
      <c r="AP106" s="14">
        <f t="shared" si="23"/>
        <v>1.5776230925295833</v>
      </c>
      <c r="AQ106" s="14">
        <f t="shared" si="24"/>
        <v>0.36613503901202044</v>
      </c>
      <c r="AR106" s="14">
        <f t="shared" si="25"/>
        <v>1</v>
      </c>
      <c r="AS106" s="14">
        <f t="shared" si="26"/>
        <v>0</v>
      </c>
      <c r="AT106" s="14">
        <f t="shared" si="27"/>
        <v>0</v>
      </c>
      <c r="AU106" s="14" t="s">
        <v>49</v>
      </c>
    </row>
    <row r="107" spans="1:47">
      <c r="A107" s="14" t="s">
        <v>356</v>
      </c>
      <c r="B107" s="14" t="s">
        <v>357</v>
      </c>
      <c r="C107" s="14" t="s">
        <v>358</v>
      </c>
      <c r="D107" s="14" t="s">
        <v>41</v>
      </c>
      <c r="E107" s="14" t="s">
        <v>42</v>
      </c>
      <c r="F107" s="14" t="s">
        <v>43</v>
      </c>
      <c r="G107" s="14" t="s">
        <v>44</v>
      </c>
      <c r="H107" s="14">
        <v>-4.0303199999999997E-2</v>
      </c>
      <c r="I107" s="14">
        <v>0.99874000000000007</v>
      </c>
      <c r="J107" s="14" t="s">
        <v>45</v>
      </c>
      <c r="K107" s="14" t="s">
        <v>43</v>
      </c>
      <c r="L107" s="14" t="s">
        <v>46</v>
      </c>
      <c r="M107" s="14">
        <v>0.27643499999999999</v>
      </c>
      <c r="N107" s="14">
        <v>3.4092699999999997E-2</v>
      </c>
      <c r="O107" s="14" t="s">
        <v>48</v>
      </c>
      <c r="P107" s="14" t="s">
        <v>43</v>
      </c>
      <c r="Q107" s="14" t="s">
        <v>47</v>
      </c>
      <c r="R107" s="14">
        <v>0.36735799999999996</v>
      </c>
      <c r="S107" s="14">
        <v>4.57502E-3</v>
      </c>
      <c r="T107" s="14" t="s">
        <v>48</v>
      </c>
      <c r="U107" s="14">
        <v>34.950800000000001</v>
      </c>
      <c r="V107" s="14">
        <v>41.935200000000002</v>
      </c>
      <c r="W107" s="14">
        <v>40.195399999999999</v>
      </c>
      <c r="X107" s="14">
        <v>37.140300000000003</v>
      </c>
      <c r="Y107" s="14">
        <v>38.400700000000001</v>
      </c>
      <c r="Z107" s="14">
        <v>45.349699999999999</v>
      </c>
      <c r="AA107" s="14">
        <v>47.168300000000002</v>
      </c>
      <c r="AB107" s="14">
        <v>42.0794</v>
      </c>
      <c r="AC107" s="14">
        <v>41.334800000000001</v>
      </c>
      <c r="AD107" s="14">
        <v>50.3249</v>
      </c>
      <c r="AE107" s="14">
        <v>48.5715</v>
      </c>
      <c r="AF107" s="14">
        <v>45.369399999999999</v>
      </c>
      <c r="AG107" s="14">
        <f t="shared" si="14"/>
        <v>39.027133333333332</v>
      </c>
      <c r="AH107" s="14">
        <f t="shared" si="15"/>
        <v>40.296900000000001</v>
      </c>
      <c r="AI107" s="14">
        <f t="shared" si="16"/>
        <v>43.527500000000003</v>
      </c>
      <c r="AJ107" s="14">
        <f t="shared" si="17"/>
        <v>48.088600000000007</v>
      </c>
      <c r="AK107" s="14">
        <f t="shared" si="18"/>
        <v>5.7701333333333338</v>
      </c>
      <c r="AL107" s="14">
        <f t="shared" si="19"/>
        <v>9.061466666666675</v>
      </c>
      <c r="AM107" s="14">
        <f t="shared" si="20"/>
        <v>1.5704085405305495</v>
      </c>
      <c r="AN107" s="14">
        <f t="shared" si="21"/>
        <v>1</v>
      </c>
      <c r="AO107" s="14">
        <f t="shared" si="22"/>
        <v>1</v>
      </c>
      <c r="AP107" s="14">
        <f t="shared" si="23"/>
        <v>1.5704085405305495</v>
      </c>
      <c r="AQ107" s="14">
        <f t="shared" si="24"/>
        <v>0.36322302497020403</v>
      </c>
      <c r="AR107" s="14">
        <f t="shared" si="25"/>
        <v>1</v>
      </c>
      <c r="AS107" s="14">
        <f t="shared" si="26"/>
        <v>0</v>
      </c>
      <c r="AT107" s="14">
        <f t="shared" si="27"/>
        <v>0</v>
      </c>
      <c r="AU107" s="14" t="s">
        <v>49</v>
      </c>
    </row>
    <row r="108" spans="1:47">
      <c r="A108" s="14" t="s">
        <v>359</v>
      </c>
      <c r="B108" s="14" t="s">
        <v>360</v>
      </c>
      <c r="C108" s="14" t="s">
        <v>361</v>
      </c>
      <c r="D108" s="14" t="s">
        <v>41</v>
      </c>
      <c r="E108" s="14" t="s">
        <v>42</v>
      </c>
      <c r="F108" s="14" t="s">
        <v>43</v>
      </c>
      <c r="G108" s="14" t="s">
        <v>44</v>
      </c>
      <c r="H108" s="14">
        <v>0.69358900000000001</v>
      </c>
      <c r="I108" s="14">
        <v>6.4183499999999997E-3</v>
      </c>
      <c r="J108" s="14" t="s">
        <v>48</v>
      </c>
      <c r="K108" s="14" t="s">
        <v>43</v>
      </c>
      <c r="L108" s="14" t="s">
        <v>46</v>
      </c>
      <c r="M108" s="14">
        <v>8.3870799999999995E-2</v>
      </c>
      <c r="N108" s="14">
        <v>0.69669399999999992</v>
      </c>
      <c r="O108" s="14" t="s">
        <v>45</v>
      </c>
      <c r="P108" s="14" t="s">
        <v>43</v>
      </c>
      <c r="Q108" s="14" t="s">
        <v>47</v>
      </c>
      <c r="R108" s="14">
        <v>1.1419600000000001</v>
      </c>
      <c r="S108" s="14">
        <v>2.2754800000000002E-4</v>
      </c>
      <c r="T108" s="14" t="s">
        <v>48</v>
      </c>
      <c r="U108" s="14">
        <v>11.1259</v>
      </c>
      <c r="V108" s="14">
        <v>10.093500000000001</v>
      </c>
      <c r="W108" s="14">
        <v>12.0541</v>
      </c>
      <c r="X108" s="14">
        <v>17.8523</v>
      </c>
      <c r="Y108" s="14">
        <v>17.451000000000001</v>
      </c>
      <c r="Z108" s="14">
        <v>20.434899999999999</v>
      </c>
      <c r="AA108" s="14">
        <v>10.710599999999999</v>
      </c>
      <c r="AB108" s="14">
        <v>10.2827</v>
      </c>
      <c r="AC108" s="14">
        <v>12.5189</v>
      </c>
      <c r="AD108" s="14">
        <v>23.349299999999999</v>
      </c>
      <c r="AE108" s="14">
        <v>26.673400000000001</v>
      </c>
      <c r="AF108" s="14">
        <v>18.770099999999999</v>
      </c>
      <c r="AG108" s="14">
        <f t="shared" si="14"/>
        <v>11.091166666666666</v>
      </c>
      <c r="AH108" s="14">
        <f t="shared" si="15"/>
        <v>18.5794</v>
      </c>
      <c r="AI108" s="14">
        <f t="shared" si="16"/>
        <v>11.170733333333333</v>
      </c>
      <c r="AJ108" s="14">
        <f t="shared" si="17"/>
        <v>22.930933333333332</v>
      </c>
      <c r="AK108" s="14">
        <f t="shared" si="18"/>
        <v>7.5677999999999983</v>
      </c>
      <c r="AL108" s="14">
        <f t="shared" si="19"/>
        <v>11.839766666666666</v>
      </c>
      <c r="AM108" s="14">
        <f t="shared" si="20"/>
        <v>1.564492542967133</v>
      </c>
      <c r="AN108" s="14">
        <f t="shared" si="21"/>
        <v>1</v>
      </c>
      <c r="AO108" s="14">
        <f t="shared" si="22"/>
        <v>1</v>
      </c>
      <c r="AP108" s="14">
        <f t="shared" si="23"/>
        <v>1.564492542967133</v>
      </c>
      <c r="AQ108" s="14">
        <f t="shared" si="24"/>
        <v>0.36081510615355605</v>
      </c>
      <c r="AR108" s="14">
        <f t="shared" si="25"/>
        <v>1</v>
      </c>
      <c r="AS108" s="14">
        <f t="shared" si="26"/>
        <v>0</v>
      </c>
      <c r="AT108" s="14">
        <f t="shared" si="27"/>
        <v>0</v>
      </c>
      <c r="AU108" s="14" t="s">
        <v>49</v>
      </c>
    </row>
    <row r="109" spans="1:47">
      <c r="A109" s="14" t="s">
        <v>362</v>
      </c>
      <c r="B109" s="14" t="s">
        <v>363</v>
      </c>
      <c r="C109" s="14" t="s">
        <v>364</v>
      </c>
      <c r="D109" s="14" t="s">
        <v>41</v>
      </c>
      <c r="E109" s="14" t="s">
        <v>42</v>
      </c>
      <c r="F109" s="14" t="s">
        <v>43</v>
      </c>
      <c r="G109" s="14" t="s">
        <v>44</v>
      </c>
      <c r="H109" s="14">
        <v>3.7197399999999999E-2</v>
      </c>
      <c r="I109" s="14">
        <v>0.99874000000000007</v>
      </c>
      <c r="J109" s="14" t="s">
        <v>45</v>
      </c>
      <c r="K109" s="14" t="s">
        <v>43</v>
      </c>
      <c r="L109" s="14" t="s">
        <v>46</v>
      </c>
      <c r="M109" s="14">
        <v>0.37873499999999999</v>
      </c>
      <c r="N109" s="14">
        <v>2.5261699999999998E-2</v>
      </c>
      <c r="O109" s="14" t="s">
        <v>48</v>
      </c>
      <c r="P109" s="14" t="s">
        <v>43</v>
      </c>
      <c r="Q109" s="14" t="s">
        <v>47</v>
      </c>
      <c r="R109" s="14">
        <v>0.61580800000000002</v>
      </c>
      <c r="S109" s="14">
        <v>2.2754800000000002E-4</v>
      </c>
      <c r="T109" s="14" t="s">
        <v>48</v>
      </c>
      <c r="U109" s="14">
        <v>53.664000000000001</v>
      </c>
      <c r="V109" s="14">
        <v>63.119500000000002</v>
      </c>
      <c r="W109" s="14">
        <v>54.6952</v>
      </c>
      <c r="X109" s="14">
        <v>61.936399999999999</v>
      </c>
      <c r="Y109" s="14">
        <v>58.139800000000001</v>
      </c>
      <c r="Z109" s="14">
        <v>63.804000000000002</v>
      </c>
      <c r="AA109" s="14">
        <v>68.341499999999996</v>
      </c>
      <c r="AB109" s="14">
        <v>73.743600000000001</v>
      </c>
      <c r="AC109" s="14">
        <v>64.638199999999998</v>
      </c>
      <c r="AD109" s="14">
        <v>86.247</v>
      </c>
      <c r="AE109" s="14">
        <v>76.353499999999997</v>
      </c>
      <c r="AF109" s="14">
        <v>83.072599999999994</v>
      </c>
      <c r="AG109" s="14">
        <f t="shared" si="14"/>
        <v>57.15956666666667</v>
      </c>
      <c r="AH109" s="14">
        <f t="shared" si="15"/>
        <v>61.293399999999998</v>
      </c>
      <c r="AI109" s="14">
        <f t="shared" si="16"/>
        <v>68.90776666666666</v>
      </c>
      <c r="AJ109" s="14">
        <f t="shared" si="17"/>
        <v>81.89103333333334</v>
      </c>
      <c r="AK109" s="14">
        <f t="shared" si="18"/>
        <v>15.882033333333318</v>
      </c>
      <c r="AL109" s="14">
        <f t="shared" si="19"/>
        <v>24.73146666666667</v>
      </c>
      <c r="AM109" s="14">
        <f t="shared" si="20"/>
        <v>1.5571977559548438</v>
      </c>
      <c r="AN109" s="14">
        <f t="shared" si="21"/>
        <v>1</v>
      </c>
      <c r="AO109" s="14">
        <f t="shared" si="22"/>
        <v>1</v>
      </c>
      <c r="AP109" s="14">
        <f t="shared" si="23"/>
        <v>1.5571977559548438</v>
      </c>
      <c r="AQ109" s="14">
        <f t="shared" si="24"/>
        <v>0.35782080588292448</v>
      </c>
      <c r="AR109" s="14">
        <f t="shared" si="25"/>
        <v>1</v>
      </c>
      <c r="AS109" s="14">
        <f t="shared" si="26"/>
        <v>0</v>
      </c>
      <c r="AT109" s="14">
        <f t="shared" si="27"/>
        <v>0</v>
      </c>
      <c r="AU109" s="14" t="s">
        <v>49</v>
      </c>
    </row>
    <row r="110" spans="1:47">
      <c r="A110" s="14" t="s">
        <v>365</v>
      </c>
      <c r="B110" s="14" t="s">
        <v>366</v>
      </c>
      <c r="C110" s="14" t="s">
        <v>367</v>
      </c>
      <c r="D110" s="14" t="s">
        <v>41</v>
      </c>
      <c r="E110" s="14" t="s">
        <v>42</v>
      </c>
      <c r="F110" s="14" t="s">
        <v>43</v>
      </c>
      <c r="G110" s="14" t="s">
        <v>44</v>
      </c>
      <c r="H110" s="14">
        <v>0.13220000000000001</v>
      </c>
      <c r="I110" s="14">
        <v>1</v>
      </c>
      <c r="J110" s="14" t="s">
        <v>45</v>
      </c>
      <c r="K110" s="14" t="s">
        <v>43</v>
      </c>
      <c r="L110" s="14" t="s">
        <v>46</v>
      </c>
      <c r="M110" s="14">
        <v>1.7973699999999999</v>
      </c>
      <c r="N110" s="14">
        <v>1</v>
      </c>
      <c r="O110" s="14" t="s">
        <v>45</v>
      </c>
      <c r="P110" s="14" t="s">
        <v>43</v>
      </c>
      <c r="Q110" s="14" t="s">
        <v>47</v>
      </c>
      <c r="R110" s="14">
        <v>2.48773</v>
      </c>
      <c r="S110" s="14">
        <v>4.3302600000000004E-4</v>
      </c>
      <c r="T110" s="14" t="s">
        <v>48</v>
      </c>
      <c r="U110" s="14">
        <v>0.31028899999999998</v>
      </c>
      <c r="V110" s="14">
        <v>0.40925299999999998</v>
      </c>
      <c r="W110" s="14">
        <v>0.24195499999999998</v>
      </c>
      <c r="X110" s="14">
        <v>0.41727000000000003</v>
      </c>
      <c r="Y110" s="14">
        <v>0.33475499999999997</v>
      </c>
      <c r="Z110" s="14">
        <v>0.58065599999999995</v>
      </c>
      <c r="AA110" s="14">
        <v>1.1549700000000001</v>
      </c>
      <c r="AB110" s="14">
        <v>1.15391</v>
      </c>
      <c r="AC110" s="14">
        <v>0.81844399999999995</v>
      </c>
      <c r="AD110" s="14">
        <v>2.2309600000000001</v>
      </c>
      <c r="AE110" s="14">
        <v>1.2119900000000001</v>
      </c>
      <c r="AF110" s="14">
        <v>1.4686400000000002</v>
      </c>
      <c r="AG110" s="14">
        <f t="shared" si="14"/>
        <v>0.32049899999999992</v>
      </c>
      <c r="AH110" s="14">
        <f t="shared" si="15"/>
        <v>0.44422699999999998</v>
      </c>
      <c r="AI110" s="14">
        <f t="shared" si="16"/>
        <v>1.0424413333333333</v>
      </c>
      <c r="AJ110" s="14">
        <f t="shared" si="17"/>
        <v>1.6371966666666669</v>
      </c>
      <c r="AK110" s="14">
        <f t="shared" si="18"/>
        <v>0.84567033333333352</v>
      </c>
      <c r="AL110" s="14">
        <f t="shared" si="19"/>
        <v>1.316697666666667</v>
      </c>
      <c r="AM110" s="14">
        <f t="shared" si="20"/>
        <v>1.5569869425083298</v>
      </c>
      <c r="AN110" s="14">
        <f t="shared" si="21"/>
        <v>1</v>
      </c>
      <c r="AO110" s="14">
        <f t="shared" si="22"/>
        <v>1</v>
      </c>
      <c r="AP110" s="14">
        <f t="shared" si="23"/>
        <v>1.5569869425083298</v>
      </c>
      <c r="AQ110" s="14">
        <f t="shared" si="24"/>
        <v>0.35773385588643103</v>
      </c>
      <c r="AR110" s="14">
        <f t="shared" si="25"/>
        <v>1</v>
      </c>
      <c r="AS110" s="14">
        <f t="shared" si="26"/>
        <v>0</v>
      </c>
      <c r="AT110" s="14">
        <f t="shared" si="27"/>
        <v>0</v>
      </c>
      <c r="AU110" s="14" t="s">
        <v>49</v>
      </c>
    </row>
    <row r="111" spans="1:47">
      <c r="A111" s="14" t="s">
        <v>368</v>
      </c>
      <c r="B111" s="14" t="s">
        <v>369</v>
      </c>
      <c r="C111" s="14" t="s">
        <v>370</v>
      </c>
      <c r="D111" s="14" t="s">
        <v>41</v>
      </c>
      <c r="E111" s="14" t="s">
        <v>42</v>
      </c>
      <c r="F111" s="14" t="s">
        <v>43</v>
      </c>
      <c r="G111" s="14" t="s">
        <v>44</v>
      </c>
      <c r="H111" s="14">
        <v>3.7036599999999996E-2</v>
      </c>
      <c r="I111" s="14">
        <v>0.99874000000000007</v>
      </c>
      <c r="J111" s="14" t="s">
        <v>45</v>
      </c>
      <c r="K111" s="14" t="s">
        <v>43</v>
      </c>
      <c r="L111" s="14" t="s">
        <v>46</v>
      </c>
      <c r="M111" s="14">
        <v>0.69305099999999997</v>
      </c>
      <c r="N111" s="14">
        <v>2.2781E-4</v>
      </c>
      <c r="O111" s="14" t="s">
        <v>48</v>
      </c>
      <c r="P111" s="14" t="s">
        <v>43</v>
      </c>
      <c r="Q111" s="14" t="s">
        <v>47</v>
      </c>
      <c r="R111" s="14">
        <v>0.9464769999999999</v>
      </c>
      <c r="S111" s="14">
        <v>2.2754800000000002E-4</v>
      </c>
      <c r="T111" s="14" t="s">
        <v>48</v>
      </c>
      <c r="U111" s="14">
        <v>77.9495</v>
      </c>
      <c r="V111" s="14">
        <v>89.191199999999995</v>
      </c>
      <c r="W111" s="14">
        <v>84.680700000000002</v>
      </c>
      <c r="X111" s="14">
        <v>92.511099999999999</v>
      </c>
      <c r="Y111" s="14">
        <v>90.826400000000007</v>
      </c>
      <c r="Z111" s="14">
        <v>93.720299999999995</v>
      </c>
      <c r="AA111" s="14">
        <v>114.498</v>
      </c>
      <c r="AB111" s="14">
        <v>122.994</v>
      </c>
      <c r="AC111" s="14">
        <v>132.62700000000001</v>
      </c>
      <c r="AD111" s="14">
        <v>164.38800000000001</v>
      </c>
      <c r="AE111" s="14">
        <v>158.11500000000001</v>
      </c>
      <c r="AF111" s="14">
        <v>152.751</v>
      </c>
      <c r="AG111" s="14">
        <f t="shared" si="14"/>
        <v>83.940466666666666</v>
      </c>
      <c r="AH111" s="14">
        <f t="shared" si="15"/>
        <v>92.352599999999995</v>
      </c>
      <c r="AI111" s="14">
        <f t="shared" si="16"/>
        <v>123.373</v>
      </c>
      <c r="AJ111" s="14">
        <f t="shared" si="17"/>
        <v>158.41800000000001</v>
      </c>
      <c r="AK111" s="14">
        <f t="shared" si="18"/>
        <v>47.84466666666664</v>
      </c>
      <c r="AL111" s="14">
        <f t="shared" si="19"/>
        <v>74.477533333333341</v>
      </c>
      <c r="AM111" s="14">
        <f t="shared" si="20"/>
        <v>1.5566527791324714</v>
      </c>
      <c r="AN111" s="14">
        <f t="shared" si="21"/>
        <v>1</v>
      </c>
      <c r="AO111" s="14">
        <f t="shared" si="22"/>
        <v>1</v>
      </c>
      <c r="AP111" s="14">
        <f t="shared" si="23"/>
        <v>1.5566527791324714</v>
      </c>
      <c r="AQ111" s="14">
        <f t="shared" si="24"/>
        <v>0.35759598196503151</v>
      </c>
      <c r="AR111" s="14">
        <f t="shared" si="25"/>
        <v>1</v>
      </c>
      <c r="AS111" s="14">
        <f t="shared" si="26"/>
        <v>0</v>
      </c>
      <c r="AT111" s="14">
        <f t="shared" si="27"/>
        <v>0</v>
      </c>
      <c r="AU111" s="14" t="s">
        <v>49</v>
      </c>
    </row>
    <row r="112" spans="1:47">
      <c r="A112" s="14" t="s">
        <v>371</v>
      </c>
      <c r="B112" s="14" t="s">
        <v>372</v>
      </c>
      <c r="C112" s="14" t="s">
        <v>373</v>
      </c>
      <c r="D112" s="14" t="s">
        <v>41</v>
      </c>
      <c r="E112" s="14" t="s">
        <v>42</v>
      </c>
      <c r="F112" s="14" t="s">
        <v>43</v>
      </c>
      <c r="G112" s="14" t="s">
        <v>44</v>
      </c>
      <c r="H112" s="14">
        <v>0.13417699999999999</v>
      </c>
      <c r="I112" s="14">
        <v>0.99874000000000007</v>
      </c>
      <c r="J112" s="14" t="s">
        <v>45</v>
      </c>
      <c r="K112" s="14" t="s">
        <v>43</v>
      </c>
      <c r="L112" s="14" t="s">
        <v>46</v>
      </c>
      <c r="M112" s="14">
        <v>0.33167099999999999</v>
      </c>
      <c r="N112" s="14">
        <v>4.4204500000000001E-2</v>
      </c>
      <c r="O112" s="14" t="s">
        <v>48</v>
      </c>
      <c r="P112" s="14" t="s">
        <v>43</v>
      </c>
      <c r="Q112" s="14" t="s">
        <v>47</v>
      </c>
      <c r="R112" s="14">
        <v>0.76060000000000005</v>
      </c>
      <c r="S112" s="14">
        <v>2.2754800000000002E-4</v>
      </c>
      <c r="T112" s="14" t="s">
        <v>48</v>
      </c>
      <c r="U112" s="14">
        <v>28.145199999999999</v>
      </c>
      <c r="V112" s="14">
        <v>27.741599999999998</v>
      </c>
      <c r="W112" s="14">
        <v>29.277699999999999</v>
      </c>
      <c r="X112" s="14">
        <v>31.059000000000001</v>
      </c>
      <c r="Y112" s="14">
        <v>33.146999999999998</v>
      </c>
      <c r="Z112" s="14">
        <v>33.200499999999998</v>
      </c>
      <c r="AA112" s="14">
        <v>36.346800000000002</v>
      </c>
      <c r="AB112" s="14">
        <v>32.0715</v>
      </c>
      <c r="AC112" s="14">
        <v>35.004300000000001</v>
      </c>
      <c r="AD112" s="14">
        <v>43.365600000000001</v>
      </c>
      <c r="AE112" s="14">
        <v>47.371099999999998</v>
      </c>
      <c r="AF112" s="14">
        <v>41.867899999999999</v>
      </c>
      <c r="AG112" s="14">
        <f t="shared" si="14"/>
        <v>28.388166666666663</v>
      </c>
      <c r="AH112" s="14">
        <f t="shared" si="15"/>
        <v>32.468833333333329</v>
      </c>
      <c r="AI112" s="14">
        <f t="shared" si="16"/>
        <v>34.474200000000003</v>
      </c>
      <c r="AJ112" s="14">
        <f t="shared" si="17"/>
        <v>44.201533333333337</v>
      </c>
      <c r="AK112" s="14">
        <f t="shared" si="18"/>
        <v>10.166700000000006</v>
      </c>
      <c r="AL112" s="14">
        <f t="shared" si="19"/>
        <v>15.813366666666674</v>
      </c>
      <c r="AM112" s="14">
        <f t="shared" si="20"/>
        <v>1.5554080150556882</v>
      </c>
      <c r="AN112" s="14">
        <f t="shared" si="21"/>
        <v>1</v>
      </c>
      <c r="AO112" s="14">
        <f t="shared" si="22"/>
        <v>1</v>
      </c>
      <c r="AP112" s="14">
        <f t="shared" si="23"/>
        <v>1.5554080150556882</v>
      </c>
      <c r="AQ112" s="14">
        <f t="shared" si="24"/>
        <v>0.35708187798929591</v>
      </c>
      <c r="AR112" s="14">
        <f t="shared" si="25"/>
        <v>1</v>
      </c>
      <c r="AS112" s="14">
        <f t="shared" si="26"/>
        <v>0</v>
      </c>
      <c r="AT112" s="14">
        <f t="shared" si="27"/>
        <v>0</v>
      </c>
      <c r="AU112" s="14" t="s">
        <v>49</v>
      </c>
    </row>
    <row r="113" spans="1:47">
      <c r="A113" s="14" t="s">
        <v>374</v>
      </c>
      <c r="B113" s="14" t="s">
        <v>375</v>
      </c>
      <c r="C113" s="14" t="s">
        <v>376</v>
      </c>
      <c r="D113" s="14" t="s">
        <v>41</v>
      </c>
      <c r="E113" s="14" t="s">
        <v>42</v>
      </c>
      <c r="F113" s="14" t="s">
        <v>43</v>
      </c>
      <c r="G113" s="14" t="s">
        <v>44</v>
      </c>
      <c r="H113" s="14">
        <v>8.8134299999999999E-2</v>
      </c>
      <c r="I113" s="14">
        <v>0.99874000000000007</v>
      </c>
      <c r="J113" s="14" t="s">
        <v>45</v>
      </c>
      <c r="K113" s="14" t="s">
        <v>43</v>
      </c>
      <c r="L113" s="14" t="s">
        <v>46</v>
      </c>
      <c r="M113" s="14">
        <v>0.93179199999999995</v>
      </c>
      <c r="N113" s="14">
        <v>2.2781E-4</v>
      </c>
      <c r="O113" s="14" t="s">
        <v>48</v>
      </c>
      <c r="P113" s="14" t="s">
        <v>43</v>
      </c>
      <c r="Q113" s="14" t="s">
        <v>47</v>
      </c>
      <c r="R113" s="14">
        <v>1.25803</v>
      </c>
      <c r="S113" s="14">
        <v>2.2754800000000002E-4</v>
      </c>
      <c r="T113" s="14" t="s">
        <v>48</v>
      </c>
      <c r="U113" s="14">
        <v>9.1522100000000002</v>
      </c>
      <c r="V113" s="14">
        <v>16.084299999999999</v>
      </c>
      <c r="W113" s="14">
        <v>10.859400000000001</v>
      </c>
      <c r="X113" s="14">
        <v>14.4937</v>
      </c>
      <c r="Y113" s="14">
        <v>13.9747</v>
      </c>
      <c r="Z113" s="14">
        <v>14.073499999999999</v>
      </c>
      <c r="AA113" s="14">
        <v>17.522300000000001</v>
      </c>
      <c r="AB113" s="14">
        <v>19.145099999999999</v>
      </c>
      <c r="AC113" s="14">
        <v>22.460100000000001</v>
      </c>
      <c r="AD113" s="14">
        <v>28.811299999999999</v>
      </c>
      <c r="AE113" s="14">
        <v>25.439900000000002</v>
      </c>
      <c r="AF113" s="14">
        <v>27.435300000000002</v>
      </c>
      <c r="AG113" s="14">
        <f t="shared" si="14"/>
        <v>12.031970000000001</v>
      </c>
      <c r="AH113" s="14">
        <f t="shared" si="15"/>
        <v>14.180633333333333</v>
      </c>
      <c r="AI113" s="14">
        <f t="shared" si="16"/>
        <v>19.709166666666665</v>
      </c>
      <c r="AJ113" s="14">
        <f t="shared" si="17"/>
        <v>27.228833333333331</v>
      </c>
      <c r="AK113" s="14">
        <f t="shared" si="18"/>
        <v>9.8258599999999916</v>
      </c>
      <c r="AL113" s="14">
        <f t="shared" si="19"/>
        <v>15.196863333333329</v>
      </c>
      <c r="AM113" s="14">
        <f t="shared" si="20"/>
        <v>1.546619159374685</v>
      </c>
      <c r="AN113" s="14">
        <f t="shared" si="21"/>
        <v>1</v>
      </c>
      <c r="AO113" s="14">
        <f t="shared" si="22"/>
        <v>1</v>
      </c>
      <c r="AP113" s="14">
        <f t="shared" si="23"/>
        <v>1.546619159374685</v>
      </c>
      <c r="AQ113" s="14">
        <f t="shared" si="24"/>
        <v>0.35342841582001938</v>
      </c>
      <c r="AR113" s="14">
        <f t="shared" si="25"/>
        <v>1</v>
      </c>
      <c r="AS113" s="14">
        <f t="shared" si="26"/>
        <v>0</v>
      </c>
      <c r="AT113" s="14">
        <f t="shared" si="27"/>
        <v>0</v>
      </c>
      <c r="AU113" s="14" t="s">
        <v>49</v>
      </c>
    </row>
    <row r="114" spans="1:47">
      <c r="A114" s="14" t="s">
        <v>377</v>
      </c>
      <c r="B114" s="14" t="s">
        <v>378</v>
      </c>
      <c r="C114" s="14" t="s">
        <v>379</v>
      </c>
      <c r="D114" s="14" t="s">
        <v>41</v>
      </c>
      <c r="E114" s="14" t="s">
        <v>42</v>
      </c>
      <c r="F114" s="14" t="s">
        <v>43</v>
      </c>
      <c r="G114" s="14" t="s">
        <v>44</v>
      </c>
      <c r="H114" s="14">
        <v>0.172988</v>
      </c>
      <c r="I114" s="14">
        <v>1</v>
      </c>
      <c r="J114" s="14" t="s">
        <v>45</v>
      </c>
      <c r="K114" s="14" t="s">
        <v>43</v>
      </c>
      <c r="L114" s="14" t="s">
        <v>46</v>
      </c>
      <c r="M114" s="14">
        <v>4.3135899999999996</v>
      </c>
      <c r="N114" s="14">
        <v>2.04492E-3</v>
      </c>
      <c r="O114" s="14" t="s">
        <v>48</v>
      </c>
      <c r="P114" s="14" t="s">
        <v>43</v>
      </c>
      <c r="Q114" s="14" t="s">
        <v>47</v>
      </c>
      <c r="R114" s="14">
        <v>4.9958900000000002</v>
      </c>
      <c r="S114" s="14">
        <v>6.2851200000000002E-4</v>
      </c>
      <c r="T114" s="14" t="s">
        <v>48</v>
      </c>
      <c r="U114" s="14">
        <v>7.818689999999999E-2</v>
      </c>
      <c r="V114" s="14">
        <v>2.5803399999999997E-2</v>
      </c>
      <c r="W114" s="14">
        <v>0.10606699999999999</v>
      </c>
      <c r="X114" s="14">
        <v>0.11683299999999999</v>
      </c>
      <c r="Y114" s="14">
        <v>4.96447E-2</v>
      </c>
      <c r="Z114" s="14">
        <v>7.3221800000000004E-2</v>
      </c>
      <c r="AA114" s="14">
        <v>1.6692400000000001</v>
      </c>
      <c r="AB114" s="14">
        <v>1.09185</v>
      </c>
      <c r="AC114" s="14">
        <v>1.3418600000000001</v>
      </c>
      <c r="AD114" s="14">
        <v>1.9762300000000002</v>
      </c>
      <c r="AE114" s="14">
        <v>2.58894</v>
      </c>
      <c r="AF114" s="14">
        <v>1.7056900000000002</v>
      </c>
      <c r="AG114" s="14">
        <f t="shared" si="14"/>
        <v>7.0019099999999987E-2</v>
      </c>
      <c r="AH114" s="14">
        <f t="shared" si="15"/>
        <v>7.9899833333333337E-2</v>
      </c>
      <c r="AI114" s="14">
        <f t="shared" si="16"/>
        <v>1.36765</v>
      </c>
      <c r="AJ114" s="14">
        <f t="shared" si="17"/>
        <v>2.0902866666666671</v>
      </c>
      <c r="AK114" s="14">
        <f t="shared" si="18"/>
        <v>1.3075116333333336</v>
      </c>
      <c r="AL114" s="14">
        <f t="shared" si="19"/>
        <v>2.020267566666667</v>
      </c>
      <c r="AM114" s="14">
        <f t="shared" si="20"/>
        <v>1.5451239707261748</v>
      </c>
      <c r="AN114" s="14">
        <f t="shared" si="21"/>
        <v>1</v>
      </c>
      <c r="AO114" s="14">
        <f t="shared" si="22"/>
        <v>1</v>
      </c>
      <c r="AP114" s="14">
        <f t="shared" si="23"/>
        <v>1.5451239707261748</v>
      </c>
      <c r="AQ114" s="14">
        <f t="shared" si="24"/>
        <v>0.35280274013869478</v>
      </c>
      <c r="AR114" s="14">
        <f t="shared" si="25"/>
        <v>1</v>
      </c>
      <c r="AS114" s="14">
        <f t="shared" si="26"/>
        <v>0</v>
      </c>
      <c r="AT114" s="14">
        <f t="shared" si="27"/>
        <v>0</v>
      </c>
      <c r="AU114" s="14" t="s">
        <v>49</v>
      </c>
    </row>
    <row r="115" spans="1:47">
      <c r="A115" s="14" t="s">
        <v>380</v>
      </c>
      <c r="B115" s="14" t="s">
        <v>381</v>
      </c>
      <c r="C115" s="14" t="s">
        <v>382</v>
      </c>
      <c r="D115" s="14" t="s">
        <v>41</v>
      </c>
      <c r="E115" s="14" t="s">
        <v>42</v>
      </c>
      <c r="F115" s="14" t="s">
        <v>43</v>
      </c>
      <c r="G115" s="14" t="s">
        <v>44</v>
      </c>
      <c r="H115" s="14">
        <v>0.161248</v>
      </c>
      <c r="I115" s="14">
        <v>0.99874000000000007</v>
      </c>
      <c r="J115" s="14" t="s">
        <v>45</v>
      </c>
      <c r="K115" s="14" t="s">
        <v>43</v>
      </c>
      <c r="L115" s="14" t="s">
        <v>46</v>
      </c>
      <c r="M115" s="14">
        <v>0.27747000000000005</v>
      </c>
      <c r="N115" s="14">
        <v>9.6947999999999993E-2</v>
      </c>
      <c r="O115" s="14" t="s">
        <v>45</v>
      </c>
      <c r="P115" s="14" t="s">
        <v>43</v>
      </c>
      <c r="Q115" s="14" t="s">
        <v>47</v>
      </c>
      <c r="R115" s="14">
        <v>0.45416399999999996</v>
      </c>
      <c r="S115" s="14">
        <v>6.2120999999999999E-3</v>
      </c>
      <c r="T115" s="14" t="s">
        <v>48</v>
      </c>
      <c r="U115" s="14">
        <v>43.567500000000003</v>
      </c>
      <c r="V115" s="14">
        <v>41.836399999999998</v>
      </c>
      <c r="W115" s="14">
        <v>47.363399999999999</v>
      </c>
      <c r="X115" s="14">
        <v>44.889000000000003</v>
      </c>
      <c r="Y115" s="14">
        <v>49.1235</v>
      </c>
      <c r="Z115" s="14">
        <v>50.56</v>
      </c>
      <c r="AA115" s="14">
        <v>48.481299999999997</v>
      </c>
      <c r="AB115" s="14">
        <v>48.944200000000002</v>
      </c>
      <c r="AC115" s="14">
        <v>47.047400000000003</v>
      </c>
      <c r="AD115" s="14">
        <v>61.117899999999999</v>
      </c>
      <c r="AE115" s="14">
        <v>54.673299999999998</v>
      </c>
      <c r="AF115" s="14">
        <v>53.1417</v>
      </c>
      <c r="AG115" s="14">
        <f t="shared" si="14"/>
        <v>44.255766666666659</v>
      </c>
      <c r="AH115" s="14">
        <f t="shared" si="15"/>
        <v>48.19083333333333</v>
      </c>
      <c r="AI115" s="14">
        <f t="shared" si="16"/>
        <v>48.157633333333337</v>
      </c>
      <c r="AJ115" s="14">
        <f t="shared" si="17"/>
        <v>56.310966666666673</v>
      </c>
      <c r="AK115" s="14">
        <f t="shared" si="18"/>
        <v>7.8369333333333486</v>
      </c>
      <c r="AL115" s="14">
        <f t="shared" si="19"/>
        <v>12.055200000000013</v>
      </c>
      <c r="AM115" s="14">
        <f t="shared" si="20"/>
        <v>1.5382547595147749</v>
      </c>
      <c r="AN115" s="14">
        <f t="shared" si="21"/>
        <v>1</v>
      </c>
      <c r="AO115" s="14">
        <f t="shared" si="22"/>
        <v>1</v>
      </c>
      <c r="AP115" s="14">
        <f t="shared" si="23"/>
        <v>1.5382547595147749</v>
      </c>
      <c r="AQ115" s="14">
        <f t="shared" si="24"/>
        <v>0.34991262415112651</v>
      </c>
      <c r="AR115" s="14">
        <f t="shared" si="25"/>
        <v>1</v>
      </c>
      <c r="AS115" s="14">
        <f t="shared" si="26"/>
        <v>0</v>
      </c>
      <c r="AT115" s="14">
        <f t="shared" si="27"/>
        <v>0</v>
      </c>
      <c r="AU115" s="14" t="s">
        <v>49</v>
      </c>
    </row>
    <row r="116" spans="1:47">
      <c r="A116" s="14" t="s">
        <v>383</v>
      </c>
      <c r="B116" s="14" t="s">
        <v>384</v>
      </c>
      <c r="C116" s="14" t="s">
        <v>385</v>
      </c>
      <c r="D116" s="14" t="s">
        <v>41</v>
      </c>
      <c r="E116" s="14" t="s">
        <v>42</v>
      </c>
      <c r="F116" s="14" t="s">
        <v>43</v>
      </c>
      <c r="G116" s="14" t="s">
        <v>44</v>
      </c>
      <c r="H116" s="14">
        <v>0.14189299999999999</v>
      </c>
      <c r="I116" s="14">
        <v>0.99874000000000007</v>
      </c>
      <c r="J116" s="14" t="s">
        <v>45</v>
      </c>
      <c r="K116" s="14" t="s">
        <v>43</v>
      </c>
      <c r="L116" s="14" t="s">
        <v>46</v>
      </c>
      <c r="M116" s="14">
        <v>0.80805099999999996</v>
      </c>
      <c r="N116" s="14">
        <v>2.2781E-4</v>
      </c>
      <c r="O116" s="14" t="s">
        <v>48</v>
      </c>
      <c r="P116" s="14" t="s">
        <v>43</v>
      </c>
      <c r="Q116" s="14" t="s">
        <v>47</v>
      </c>
      <c r="R116" s="14">
        <v>1.1266099999999999</v>
      </c>
      <c r="S116" s="14">
        <v>2.2754800000000002E-4</v>
      </c>
      <c r="T116" s="14" t="s">
        <v>48</v>
      </c>
      <c r="U116" s="14">
        <v>8.5898400000000006</v>
      </c>
      <c r="V116" s="14">
        <v>11.556000000000001</v>
      </c>
      <c r="W116" s="14">
        <v>8.1324500000000004</v>
      </c>
      <c r="X116" s="14">
        <v>11.2523</v>
      </c>
      <c r="Y116" s="14">
        <v>10.423</v>
      </c>
      <c r="Z116" s="14">
        <v>11.9049</v>
      </c>
      <c r="AA116" s="14">
        <v>14.417400000000001</v>
      </c>
      <c r="AB116" s="14">
        <v>12.5901</v>
      </c>
      <c r="AC116" s="14">
        <v>17.268799999999999</v>
      </c>
      <c r="AD116" s="14">
        <v>22.4876</v>
      </c>
      <c r="AE116" s="14">
        <v>17.754999999999999</v>
      </c>
      <c r="AF116" s="14">
        <v>20.742100000000001</v>
      </c>
      <c r="AG116" s="14">
        <f t="shared" si="14"/>
        <v>9.4260966666666661</v>
      </c>
      <c r="AH116" s="14">
        <f t="shared" si="15"/>
        <v>11.193399999999999</v>
      </c>
      <c r="AI116" s="14">
        <f t="shared" si="16"/>
        <v>14.758766666666666</v>
      </c>
      <c r="AJ116" s="14">
        <f t="shared" si="17"/>
        <v>20.328233333333333</v>
      </c>
      <c r="AK116" s="14">
        <f t="shared" si="18"/>
        <v>7.099973333333331</v>
      </c>
      <c r="AL116" s="14">
        <f t="shared" si="19"/>
        <v>10.902136666666667</v>
      </c>
      <c r="AM116" s="14">
        <f t="shared" si="20"/>
        <v>1.535517973776428</v>
      </c>
      <c r="AN116" s="14">
        <f t="shared" si="21"/>
        <v>1</v>
      </c>
      <c r="AO116" s="14">
        <f t="shared" si="22"/>
        <v>1</v>
      </c>
      <c r="AP116" s="14">
        <f t="shared" si="23"/>
        <v>1.535517973776428</v>
      </c>
      <c r="AQ116" s="14">
        <f t="shared" si="24"/>
        <v>0.34875395985068397</v>
      </c>
      <c r="AR116" s="14">
        <f t="shared" si="25"/>
        <v>1</v>
      </c>
      <c r="AS116" s="14">
        <f t="shared" si="26"/>
        <v>0</v>
      </c>
      <c r="AT116" s="14">
        <f t="shared" si="27"/>
        <v>0</v>
      </c>
      <c r="AU116" s="14" t="s">
        <v>49</v>
      </c>
    </row>
    <row r="117" spans="1:47">
      <c r="A117" s="14" t="s">
        <v>386</v>
      </c>
      <c r="B117" s="14" t="s">
        <v>387</v>
      </c>
      <c r="C117" s="14" t="s">
        <v>388</v>
      </c>
      <c r="D117" s="14" t="s">
        <v>41</v>
      </c>
      <c r="E117" s="14" t="s">
        <v>42</v>
      </c>
      <c r="F117" s="14" t="s">
        <v>43</v>
      </c>
      <c r="G117" s="14" t="s">
        <v>44</v>
      </c>
      <c r="H117" s="14">
        <v>-3.8765999999999995E-2</v>
      </c>
      <c r="I117" s="14">
        <v>0.99874000000000007</v>
      </c>
      <c r="J117" s="14" t="s">
        <v>45</v>
      </c>
      <c r="K117" s="14" t="s">
        <v>43</v>
      </c>
      <c r="L117" s="14" t="s">
        <v>46</v>
      </c>
      <c r="M117" s="14">
        <v>0.46755199999999997</v>
      </c>
      <c r="N117" s="14">
        <v>2.4209399999999999E-2</v>
      </c>
      <c r="O117" s="14" t="s">
        <v>48</v>
      </c>
      <c r="P117" s="14" t="s">
        <v>43</v>
      </c>
      <c r="Q117" s="14" t="s">
        <v>47</v>
      </c>
      <c r="R117" s="14">
        <v>0.54034700000000002</v>
      </c>
      <c r="S117" s="14">
        <v>1.4560699999999999E-2</v>
      </c>
      <c r="T117" s="14" t="s">
        <v>48</v>
      </c>
      <c r="U117" s="14">
        <v>11.342000000000001</v>
      </c>
      <c r="V117" s="14">
        <v>13.7188</v>
      </c>
      <c r="W117" s="14">
        <v>10.2315</v>
      </c>
      <c r="X117" s="14">
        <v>14.7248</v>
      </c>
      <c r="Y117" s="14">
        <v>11.4171</v>
      </c>
      <c r="Z117" s="14">
        <v>10.4871</v>
      </c>
      <c r="AA117" s="14">
        <v>13.8101</v>
      </c>
      <c r="AB117" s="14">
        <v>15.9259</v>
      </c>
      <c r="AC117" s="14">
        <v>14.003399999999999</v>
      </c>
      <c r="AD117" s="14">
        <v>18.201799999999999</v>
      </c>
      <c r="AE117" s="14">
        <v>15.014200000000001</v>
      </c>
      <c r="AF117" s="14">
        <v>17.004899999999999</v>
      </c>
      <c r="AG117" s="14">
        <f t="shared" si="14"/>
        <v>11.764099999999999</v>
      </c>
      <c r="AH117" s="14">
        <f t="shared" si="15"/>
        <v>12.209666666666665</v>
      </c>
      <c r="AI117" s="14">
        <f t="shared" si="16"/>
        <v>14.579800000000001</v>
      </c>
      <c r="AJ117" s="14">
        <f t="shared" si="17"/>
        <v>16.740300000000001</v>
      </c>
      <c r="AK117" s="14">
        <f t="shared" si="18"/>
        <v>3.2612666666666676</v>
      </c>
      <c r="AL117" s="14">
        <f t="shared" si="19"/>
        <v>4.9762000000000022</v>
      </c>
      <c r="AM117" s="14">
        <f t="shared" si="20"/>
        <v>1.5258488521842231</v>
      </c>
      <c r="AN117" s="14">
        <f t="shared" si="21"/>
        <v>1</v>
      </c>
      <c r="AO117" s="14">
        <f t="shared" si="22"/>
        <v>1</v>
      </c>
      <c r="AP117" s="14">
        <f t="shared" si="23"/>
        <v>1.5258488521842231</v>
      </c>
      <c r="AQ117" s="14">
        <f t="shared" si="24"/>
        <v>0.34462709162279126</v>
      </c>
      <c r="AR117" s="14">
        <f t="shared" si="25"/>
        <v>1</v>
      </c>
      <c r="AS117" s="14">
        <f t="shared" si="26"/>
        <v>0</v>
      </c>
      <c r="AT117" s="14">
        <f t="shared" si="27"/>
        <v>0</v>
      </c>
      <c r="AU117" s="14" t="s">
        <v>49</v>
      </c>
    </row>
    <row r="118" spans="1:47">
      <c r="A118" s="14" t="s">
        <v>389</v>
      </c>
      <c r="B118" s="14" t="s">
        <v>390</v>
      </c>
      <c r="C118" s="14" t="s">
        <v>82</v>
      </c>
      <c r="D118" s="14" t="s">
        <v>41</v>
      </c>
      <c r="E118" s="14" t="s">
        <v>42</v>
      </c>
      <c r="F118" s="14" t="s">
        <v>43</v>
      </c>
      <c r="G118" s="14" t="s">
        <v>44</v>
      </c>
      <c r="H118" s="14">
        <v>0.106295</v>
      </c>
      <c r="I118" s="14">
        <v>0.99874000000000007</v>
      </c>
      <c r="J118" s="14" t="s">
        <v>45</v>
      </c>
      <c r="K118" s="14" t="s">
        <v>43</v>
      </c>
      <c r="L118" s="14" t="s">
        <v>46</v>
      </c>
      <c r="M118" s="14">
        <v>0.56937499999999996</v>
      </c>
      <c r="N118" s="14">
        <v>5.9256699999999995E-2</v>
      </c>
      <c r="O118" s="14" t="s">
        <v>45</v>
      </c>
      <c r="P118" s="14" t="s">
        <v>43</v>
      </c>
      <c r="Q118" s="14" t="s">
        <v>47</v>
      </c>
      <c r="R118" s="14">
        <v>0.71719499999999992</v>
      </c>
      <c r="S118" s="14">
        <v>7.5008599999999998E-3</v>
      </c>
      <c r="T118" s="14" t="s">
        <v>48</v>
      </c>
      <c r="U118" s="14">
        <v>19.491099999999999</v>
      </c>
      <c r="V118" s="14">
        <v>24.0472</v>
      </c>
      <c r="W118" s="14">
        <v>19.479600000000001</v>
      </c>
      <c r="X118" s="14">
        <v>20.006</v>
      </c>
      <c r="Y118" s="14">
        <v>17.823399999999999</v>
      </c>
      <c r="Z118" s="14">
        <v>31.049099999999999</v>
      </c>
      <c r="AA118" s="14">
        <v>23.905999999999999</v>
      </c>
      <c r="AB118" s="14">
        <v>31.231100000000001</v>
      </c>
      <c r="AC118" s="14">
        <v>30.303599999999999</v>
      </c>
      <c r="AD118" s="14">
        <v>42.3521</v>
      </c>
      <c r="AE118" s="14">
        <v>33.823700000000002</v>
      </c>
      <c r="AF118" s="14">
        <v>29.995799999999999</v>
      </c>
      <c r="AG118" s="14">
        <f t="shared" si="14"/>
        <v>21.005966666666666</v>
      </c>
      <c r="AH118" s="14">
        <f t="shared" si="15"/>
        <v>22.959500000000002</v>
      </c>
      <c r="AI118" s="14">
        <f t="shared" si="16"/>
        <v>28.480233333333334</v>
      </c>
      <c r="AJ118" s="14">
        <f t="shared" si="17"/>
        <v>35.390533333333337</v>
      </c>
      <c r="AK118" s="14">
        <f t="shared" si="18"/>
        <v>9.4278000000000048</v>
      </c>
      <c r="AL118" s="14">
        <f t="shared" si="19"/>
        <v>14.384566666666672</v>
      </c>
      <c r="AM118" s="14">
        <f t="shared" si="20"/>
        <v>1.5257606935516943</v>
      </c>
      <c r="AN118" s="14">
        <f t="shared" si="21"/>
        <v>1</v>
      </c>
      <c r="AO118" s="14">
        <f t="shared" si="22"/>
        <v>1</v>
      </c>
      <c r="AP118" s="14">
        <f t="shared" si="23"/>
        <v>1.5257606935516943</v>
      </c>
      <c r="AQ118" s="14">
        <f t="shared" si="24"/>
        <v>0.34458922409897635</v>
      </c>
      <c r="AR118" s="14">
        <f t="shared" si="25"/>
        <v>1</v>
      </c>
      <c r="AS118" s="14">
        <f t="shared" si="26"/>
        <v>0</v>
      </c>
      <c r="AT118" s="14">
        <f t="shared" si="27"/>
        <v>0</v>
      </c>
      <c r="AU118" s="14" t="s">
        <v>49</v>
      </c>
    </row>
    <row r="119" spans="1:47">
      <c r="A119" s="14" t="s">
        <v>391</v>
      </c>
      <c r="B119" s="14" t="s">
        <v>392</v>
      </c>
      <c r="C119" s="14" t="s">
        <v>393</v>
      </c>
      <c r="D119" s="14" t="s">
        <v>41</v>
      </c>
      <c r="E119" s="14" t="s">
        <v>42</v>
      </c>
      <c r="F119" s="14" t="s">
        <v>43</v>
      </c>
      <c r="G119" s="14" t="s">
        <v>44</v>
      </c>
      <c r="H119" s="14">
        <v>0.35698199999999997</v>
      </c>
      <c r="I119" s="14">
        <v>1</v>
      </c>
      <c r="J119" s="14" t="s">
        <v>45</v>
      </c>
      <c r="K119" s="14" t="s">
        <v>43</v>
      </c>
      <c r="L119" s="14" t="s">
        <v>46</v>
      </c>
      <c r="M119" s="14">
        <v>2.6547299999999998</v>
      </c>
      <c r="N119" s="14">
        <v>2.2134200000000002E-3</v>
      </c>
      <c r="O119" s="14" t="s">
        <v>48</v>
      </c>
      <c r="P119" s="14" t="s">
        <v>43</v>
      </c>
      <c r="Q119" s="14" t="s">
        <v>47</v>
      </c>
      <c r="R119" s="14">
        <v>3.0835400000000002</v>
      </c>
      <c r="S119" s="14">
        <v>1.0034099999999999E-3</v>
      </c>
      <c r="T119" s="14" t="s">
        <v>48</v>
      </c>
      <c r="U119" s="14">
        <v>0.55997799999999998</v>
      </c>
      <c r="V119" s="14">
        <v>0.94130199999999997</v>
      </c>
      <c r="W119" s="14">
        <v>0.26662199999999997</v>
      </c>
      <c r="X119" s="14">
        <v>0.77867399999999998</v>
      </c>
      <c r="Y119" s="14">
        <v>0.63136799999999993</v>
      </c>
      <c r="Z119" s="14">
        <v>0.92877499999999991</v>
      </c>
      <c r="AA119" s="14">
        <v>2.2888799999999998</v>
      </c>
      <c r="AB119" s="14">
        <v>3.70092</v>
      </c>
      <c r="AC119" s="14">
        <v>4.5376899999999996</v>
      </c>
      <c r="AD119" s="14">
        <v>6.7201599999999999</v>
      </c>
      <c r="AE119" s="14">
        <v>5.4147100000000004</v>
      </c>
      <c r="AF119" s="14">
        <v>3.8614100000000002</v>
      </c>
      <c r="AG119" s="14">
        <f t="shared" si="14"/>
        <v>0.58930066666666658</v>
      </c>
      <c r="AH119" s="14">
        <f t="shared" si="15"/>
        <v>0.77960566666666653</v>
      </c>
      <c r="AI119" s="14">
        <f t="shared" si="16"/>
        <v>3.5091633333333334</v>
      </c>
      <c r="AJ119" s="14">
        <f t="shared" si="17"/>
        <v>5.3320933333333329</v>
      </c>
      <c r="AK119" s="14">
        <f t="shared" si="18"/>
        <v>3.1101676666666673</v>
      </c>
      <c r="AL119" s="14">
        <f t="shared" si="19"/>
        <v>4.7427926666666664</v>
      </c>
      <c r="AM119" s="14">
        <f t="shared" si="20"/>
        <v>1.5249315069080409</v>
      </c>
      <c r="AN119" s="14">
        <f t="shared" si="21"/>
        <v>1</v>
      </c>
      <c r="AO119" s="14">
        <f t="shared" si="22"/>
        <v>1</v>
      </c>
      <c r="AP119" s="14">
        <f t="shared" si="23"/>
        <v>1.5249315069080409</v>
      </c>
      <c r="AQ119" s="14">
        <f t="shared" si="24"/>
        <v>0.34423284228181156</v>
      </c>
      <c r="AR119" s="14">
        <f t="shared" si="25"/>
        <v>1</v>
      </c>
      <c r="AS119" s="14">
        <f t="shared" si="26"/>
        <v>0</v>
      </c>
      <c r="AT119" s="14">
        <f t="shared" si="27"/>
        <v>0</v>
      </c>
      <c r="AU119" s="14" t="s">
        <v>49</v>
      </c>
    </row>
    <row r="120" spans="1:47">
      <c r="A120" s="14" t="s">
        <v>394</v>
      </c>
      <c r="B120" s="14" t="s">
        <v>395</v>
      </c>
      <c r="C120" s="14" t="s">
        <v>396</v>
      </c>
      <c r="D120" s="14" t="s">
        <v>41</v>
      </c>
      <c r="E120" s="14" t="s">
        <v>42</v>
      </c>
      <c r="F120" s="14" t="s">
        <v>43</v>
      </c>
      <c r="G120" s="14" t="s">
        <v>44</v>
      </c>
      <c r="H120" s="14">
        <v>-1.1349E-2</v>
      </c>
      <c r="I120" s="14">
        <v>0.99874000000000007</v>
      </c>
      <c r="J120" s="14" t="s">
        <v>45</v>
      </c>
      <c r="K120" s="14" t="s">
        <v>43</v>
      </c>
      <c r="L120" s="14" t="s">
        <v>46</v>
      </c>
      <c r="M120" s="14">
        <v>0.44477000000000005</v>
      </c>
      <c r="N120" s="14">
        <v>4.5312999999999994E-3</v>
      </c>
      <c r="O120" s="14" t="s">
        <v>48</v>
      </c>
      <c r="P120" s="14" t="s">
        <v>43</v>
      </c>
      <c r="Q120" s="14" t="s">
        <v>47</v>
      </c>
      <c r="R120" s="14">
        <v>0.62789200000000001</v>
      </c>
      <c r="S120" s="14">
        <v>4.3302600000000004E-4</v>
      </c>
      <c r="T120" s="14" t="s">
        <v>48</v>
      </c>
      <c r="U120" s="14">
        <v>16.072199999999999</v>
      </c>
      <c r="V120" s="14">
        <v>16.677</v>
      </c>
      <c r="W120" s="14">
        <v>17.792400000000001</v>
      </c>
      <c r="X120" s="14">
        <v>16.474399999999999</v>
      </c>
      <c r="Y120" s="14">
        <v>16.885100000000001</v>
      </c>
      <c r="Z120" s="14">
        <v>19.6906</v>
      </c>
      <c r="AA120" s="14">
        <v>18.712399999999999</v>
      </c>
      <c r="AB120" s="14">
        <v>21.933</v>
      </c>
      <c r="AC120" s="14">
        <v>23.417100000000001</v>
      </c>
      <c r="AD120" s="14">
        <v>25.302800000000001</v>
      </c>
      <c r="AE120" s="14">
        <v>23.572600000000001</v>
      </c>
      <c r="AF120" s="14">
        <v>26.097999999999999</v>
      </c>
      <c r="AG120" s="14">
        <f t="shared" si="14"/>
        <v>16.847200000000001</v>
      </c>
      <c r="AH120" s="14">
        <f t="shared" si="15"/>
        <v>17.683366666666668</v>
      </c>
      <c r="AI120" s="14">
        <f t="shared" si="16"/>
        <v>21.354166666666668</v>
      </c>
      <c r="AJ120" s="14">
        <f t="shared" si="17"/>
        <v>24.991133333333334</v>
      </c>
      <c r="AK120" s="14">
        <f t="shared" si="18"/>
        <v>5.3431333333333342</v>
      </c>
      <c r="AL120" s="14">
        <f t="shared" si="19"/>
        <v>8.143933333333333</v>
      </c>
      <c r="AM120" s="14">
        <f t="shared" si="20"/>
        <v>1.5241868067426101</v>
      </c>
      <c r="AN120" s="14">
        <f t="shared" si="21"/>
        <v>1</v>
      </c>
      <c r="AO120" s="14">
        <f t="shared" si="22"/>
        <v>1</v>
      </c>
      <c r="AP120" s="14">
        <f t="shared" si="23"/>
        <v>1.5241868067426101</v>
      </c>
      <c r="AQ120" s="14">
        <f t="shared" si="24"/>
        <v>0.34391244198135207</v>
      </c>
      <c r="AR120" s="14">
        <f t="shared" si="25"/>
        <v>1</v>
      </c>
      <c r="AS120" s="14">
        <f t="shared" si="26"/>
        <v>0</v>
      </c>
      <c r="AT120" s="14">
        <f t="shared" si="27"/>
        <v>0</v>
      </c>
      <c r="AU120" s="14" t="s">
        <v>49</v>
      </c>
    </row>
    <row r="121" spans="1:47">
      <c r="A121" s="14" t="s">
        <v>397</v>
      </c>
      <c r="B121" s="14" t="s">
        <v>398</v>
      </c>
      <c r="C121" s="14" t="s">
        <v>399</v>
      </c>
      <c r="D121" s="14" t="s">
        <v>41</v>
      </c>
      <c r="E121" s="14" t="s">
        <v>42</v>
      </c>
      <c r="F121" s="14" t="s">
        <v>43</v>
      </c>
      <c r="G121" s="14" t="s">
        <v>44</v>
      </c>
      <c r="H121" s="14">
        <v>0.10994599999999999</v>
      </c>
      <c r="I121" s="14">
        <v>0.99874000000000007</v>
      </c>
      <c r="J121" s="14" t="s">
        <v>45</v>
      </c>
      <c r="K121" s="14" t="s">
        <v>43</v>
      </c>
      <c r="L121" s="14" t="s">
        <v>46</v>
      </c>
      <c r="M121" s="14">
        <v>0.54110499999999995</v>
      </c>
      <c r="N121" s="14">
        <v>1.36236E-3</v>
      </c>
      <c r="O121" s="14" t="s">
        <v>48</v>
      </c>
      <c r="P121" s="14" t="s">
        <v>43</v>
      </c>
      <c r="Q121" s="14" t="s">
        <v>47</v>
      </c>
      <c r="R121" s="14">
        <v>0.75387000000000004</v>
      </c>
      <c r="S121" s="14">
        <v>6.0598600000000002E-3</v>
      </c>
      <c r="T121" s="14" t="s">
        <v>48</v>
      </c>
      <c r="U121" s="14">
        <v>3.3149800000000003</v>
      </c>
      <c r="V121" s="14">
        <v>3.2308500000000002</v>
      </c>
      <c r="W121" s="14">
        <v>3.2355999999999998</v>
      </c>
      <c r="X121" s="14">
        <v>5.02813</v>
      </c>
      <c r="Y121" s="14">
        <v>2.8526899999999999</v>
      </c>
      <c r="Z121" s="14">
        <v>2.6580300000000001</v>
      </c>
      <c r="AA121" s="14">
        <v>3.9839500000000001</v>
      </c>
      <c r="AB121" s="14">
        <v>4.2057599999999997</v>
      </c>
      <c r="AC121" s="14">
        <v>4.7096400000000003</v>
      </c>
      <c r="AD121" s="14">
        <v>4.9908099999999997</v>
      </c>
      <c r="AE121" s="14">
        <v>4.8864299999999998</v>
      </c>
      <c r="AF121" s="14">
        <v>5.8104700000000005</v>
      </c>
      <c r="AG121" s="14">
        <f t="shared" si="14"/>
        <v>3.2604766666666669</v>
      </c>
      <c r="AH121" s="14">
        <f t="shared" si="15"/>
        <v>3.51295</v>
      </c>
      <c r="AI121" s="14">
        <f t="shared" si="16"/>
        <v>4.2997833333333331</v>
      </c>
      <c r="AJ121" s="14">
        <f t="shared" si="17"/>
        <v>5.229236666666667</v>
      </c>
      <c r="AK121" s="14">
        <f t="shared" si="18"/>
        <v>1.2917799999999997</v>
      </c>
      <c r="AL121" s="14">
        <f t="shared" si="19"/>
        <v>1.9687600000000001</v>
      </c>
      <c r="AM121" s="14">
        <f t="shared" si="20"/>
        <v>1.5240675656845597</v>
      </c>
      <c r="AN121" s="14">
        <f t="shared" si="21"/>
        <v>1</v>
      </c>
      <c r="AO121" s="14">
        <f t="shared" si="22"/>
        <v>1</v>
      </c>
      <c r="AP121" s="14">
        <f t="shared" si="23"/>
        <v>1.5240675656845597</v>
      </c>
      <c r="AQ121" s="14">
        <f t="shared" si="24"/>
        <v>0.34386111054674023</v>
      </c>
      <c r="AR121" s="14">
        <f t="shared" si="25"/>
        <v>1</v>
      </c>
      <c r="AS121" s="14">
        <f t="shared" si="26"/>
        <v>0</v>
      </c>
      <c r="AT121" s="14">
        <f t="shared" si="27"/>
        <v>0</v>
      </c>
      <c r="AU121" s="14" t="s">
        <v>49</v>
      </c>
    </row>
    <row r="122" spans="1:47">
      <c r="A122" s="14" t="s">
        <v>400</v>
      </c>
      <c r="B122" s="14" t="s">
        <v>401</v>
      </c>
      <c r="C122" s="14" t="s">
        <v>402</v>
      </c>
      <c r="D122" s="14" t="s">
        <v>41</v>
      </c>
      <c r="E122" s="14" t="s">
        <v>42</v>
      </c>
      <c r="F122" s="14" t="s">
        <v>43</v>
      </c>
      <c r="G122" s="14" t="s">
        <v>44</v>
      </c>
      <c r="H122" s="14">
        <v>0.25395699999999999</v>
      </c>
      <c r="I122" s="14">
        <v>0.99572699999999992</v>
      </c>
      <c r="J122" s="14" t="s">
        <v>45</v>
      </c>
      <c r="K122" s="14" t="s">
        <v>43</v>
      </c>
      <c r="L122" s="14" t="s">
        <v>46</v>
      </c>
      <c r="M122" s="14">
        <v>1.0592600000000001</v>
      </c>
      <c r="N122" s="14">
        <v>2.2781E-4</v>
      </c>
      <c r="O122" s="14" t="s">
        <v>48</v>
      </c>
      <c r="P122" s="14" t="s">
        <v>43</v>
      </c>
      <c r="Q122" s="14" t="s">
        <v>47</v>
      </c>
      <c r="R122" s="14">
        <v>1.5088900000000001</v>
      </c>
      <c r="S122" s="14">
        <v>2.2754800000000002E-4</v>
      </c>
      <c r="T122" s="14" t="s">
        <v>48</v>
      </c>
      <c r="U122" s="14">
        <v>7.8534100000000002</v>
      </c>
      <c r="V122" s="14">
        <v>6.2661999999999995</v>
      </c>
      <c r="W122" s="14">
        <v>4.5671400000000002</v>
      </c>
      <c r="X122" s="14">
        <v>7.2324900000000003</v>
      </c>
      <c r="Y122" s="14">
        <v>7.8979100000000004</v>
      </c>
      <c r="Z122" s="14">
        <v>8.3393499999999996</v>
      </c>
      <c r="AA122" s="14">
        <v>11.1</v>
      </c>
      <c r="AB122" s="14">
        <v>11.1031</v>
      </c>
      <c r="AC122" s="14">
        <v>13.0313</v>
      </c>
      <c r="AD122" s="14">
        <v>18.070699999999999</v>
      </c>
      <c r="AE122" s="14">
        <v>15.7407</v>
      </c>
      <c r="AF122" s="14">
        <v>17.286000000000001</v>
      </c>
      <c r="AG122" s="14">
        <f t="shared" si="14"/>
        <v>6.2289166666666667</v>
      </c>
      <c r="AH122" s="14">
        <f t="shared" si="15"/>
        <v>7.8232500000000007</v>
      </c>
      <c r="AI122" s="14">
        <f t="shared" si="16"/>
        <v>11.7448</v>
      </c>
      <c r="AJ122" s="14">
        <f t="shared" si="17"/>
        <v>17.032466666666668</v>
      </c>
      <c r="AK122" s="14">
        <f t="shared" si="18"/>
        <v>7.1102166666666662</v>
      </c>
      <c r="AL122" s="14">
        <f t="shared" si="19"/>
        <v>10.803550000000001</v>
      </c>
      <c r="AM122" s="14">
        <f t="shared" si="20"/>
        <v>1.5194403358547446</v>
      </c>
      <c r="AN122" s="14">
        <f t="shared" si="21"/>
        <v>1</v>
      </c>
      <c r="AO122" s="14">
        <f t="shared" si="22"/>
        <v>1</v>
      </c>
      <c r="AP122" s="14">
        <f t="shared" si="23"/>
        <v>1.5194403358547446</v>
      </c>
      <c r="AQ122" s="14">
        <f t="shared" si="24"/>
        <v>0.34186293702841519</v>
      </c>
      <c r="AR122" s="14">
        <f t="shared" si="25"/>
        <v>1</v>
      </c>
      <c r="AS122" s="14">
        <f t="shared" si="26"/>
        <v>0</v>
      </c>
      <c r="AT122" s="14">
        <f t="shared" si="27"/>
        <v>0</v>
      </c>
      <c r="AU122" s="14" t="s">
        <v>49</v>
      </c>
    </row>
    <row r="123" spans="1:47">
      <c r="A123" s="14" t="s">
        <v>403</v>
      </c>
      <c r="B123" s="14" t="s">
        <v>404</v>
      </c>
      <c r="C123" s="14" t="s">
        <v>405</v>
      </c>
      <c r="D123" s="14" t="s">
        <v>41</v>
      </c>
      <c r="E123" s="14" t="s">
        <v>42</v>
      </c>
      <c r="F123" s="14" t="s">
        <v>43</v>
      </c>
      <c r="G123" s="14" t="s">
        <v>44</v>
      </c>
      <c r="H123" s="14">
        <v>-2.8728799999999999E-2</v>
      </c>
      <c r="I123" s="14">
        <v>0.99874000000000007</v>
      </c>
      <c r="J123" s="14" t="s">
        <v>45</v>
      </c>
      <c r="K123" s="14" t="s">
        <v>43</v>
      </c>
      <c r="L123" s="14" t="s">
        <v>46</v>
      </c>
      <c r="M123" s="14">
        <v>0.56817399999999996</v>
      </c>
      <c r="N123" s="14">
        <v>2.2781E-4</v>
      </c>
      <c r="O123" s="14" t="s">
        <v>48</v>
      </c>
      <c r="P123" s="14" t="s">
        <v>43</v>
      </c>
      <c r="Q123" s="14" t="s">
        <v>47</v>
      </c>
      <c r="R123" s="14">
        <v>0.71573299999999995</v>
      </c>
      <c r="S123" s="14">
        <v>2.2754800000000002E-4</v>
      </c>
      <c r="T123" s="14" t="s">
        <v>48</v>
      </c>
      <c r="U123" s="14">
        <v>40.231299999999997</v>
      </c>
      <c r="V123" s="14">
        <v>46.648800000000001</v>
      </c>
      <c r="W123" s="14">
        <v>45.538400000000003</v>
      </c>
      <c r="X123" s="14">
        <v>43.370800000000003</v>
      </c>
      <c r="Y123" s="14">
        <v>45.213099999999997</v>
      </c>
      <c r="Z123" s="14">
        <v>52.5045</v>
      </c>
      <c r="AA123" s="14">
        <v>56.636400000000002</v>
      </c>
      <c r="AB123" s="14">
        <v>60.906799999999997</v>
      </c>
      <c r="AC123" s="14">
        <v>62.3613</v>
      </c>
      <c r="AD123" s="14">
        <v>80.807100000000005</v>
      </c>
      <c r="AE123" s="14">
        <v>65.865399999999994</v>
      </c>
      <c r="AF123" s="14">
        <v>70.837400000000002</v>
      </c>
      <c r="AG123" s="14">
        <f t="shared" si="14"/>
        <v>44.139499999999998</v>
      </c>
      <c r="AH123" s="14">
        <f t="shared" si="15"/>
        <v>47.029466666666671</v>
      </c>
      <c r="AI123" s="14">
        <f t="shared" si="16"/>
        <v>59.968166666666662</v>
      </c>
      <c r="AJ123" s="14">
        <f t="shared" si="17"/>
        <v>72.50330000000001</v>
      </c>
      <c r="AK123" s="14">
        <f t="shared" si="18"/>
        <v>18.718633333333344</v>
      </c>
      <c r="AL123" s="14">
        <f t="shared" si="19"/>
        <v>28.363800000000012</v>
      </c>
      <c r="AM123" s="14">
        <f t="shared" si="20"/>
        <v>1.5152708798185051</v>
      </c>
      <c r="AN123" s="14">
        <f t="shared" si="21"/>
        <v>1</v>
      </c>
      <c r="AO123" s="14">
        <f t="shared" si="22"/>
        <v>1</v>
      </c>
      <c r="AP123" s="14">
        <f t="shared" si="23"/>
        <v>1.5152708798185051</v>
      </c>
      <c r="AQ123" s="14">
        <f t="shared" si="24"/>
        <v>0.34005199115304241</v>
      </c>
      <c r="AR123" s="14">
        <f t="shared" si="25"/>
        <v>1</v>
      </c>
      <c r="AS123" s="14">
        <f t="shared" si="26"/>
        <v>0</v>
      </c>
      <c r="AT123" s="14">
        <f t="shared" si="27"/>
        <v>0</v>
      </c>
      <c r="AU123" s="14" t="s">
        <v>49</v>
      </c>
    </row>
    <row r="124" spans="1:47">
      <c r="A124" s="14" t="s">
        <v>406</v>
      </c>
      <c r="B124" s="14" t="s">
        <v>407</v>
      </c>
      <c r="C124" s="14" t="s">
        <v>408</v>
      </c>
      <c r="D124" s="14" t="s">
        <v>41</v>
      </c>
      <c r="E124" s="14" t="s">
        <v>42</v>
      </c>
      <c r="F124" s="14" t="s">
        <v>43</v>
      </c>
      <c r="G124" s="14" t="s">
        <v>44</v>
      </c>
      <c r="H124" s="14">
        <v>0.37428499999999998</v>
      </c>
      <c r="I124" s="14">
        <v>0.99874000000000007</v>
      </c>
      <c r="J124" s="14" t="s">
        <v>45</v>
      </c>
      <c r="K124" s="14" t="s">
        <v>43</v>
      </c>
      <c r="L124" s="14" t="s">
        <v>46</v>
      </c>
      <c r="M124" s="14">
        <v>0.78081699999999998</v>
      </c>
      <c r="N124" s="14">
        <v>3.9878199999999996E-2</v>
      </c>
      <c r="O124" s="14" t="s">
        <v>48</v>
      </c>
      <c r="P124" s="14" t="s">
        <v>43</v>
      </c>
      <c r="Q124" s="14" t="s">
        <v>47</v>
      </c>
      <c r="R124" s="14">
        <v>1.08324</v>
      </c>
      <c r="S124" s="14">
        <v>3.5068400000000002E-3</v>
      </c>
      <c r="T124" s="14" t="s">
        <v>48</v>
      </c>
      <c r="U124" s="14">
        <v>1.0335700000000001</v>
      </c>
      <c r="V124" s="14">
        <v>1.1953400000000001</v>
      </c>
      <c r="W124" s="14">
        <v>0.88596299999999995</v>
      </c>
      <c r="X124" s="14">
        <v>1.70207</v>
      </c>
      <c r="Y124" s="14">
        <v>1.02061</v>
      </c>
      <c r="Z124" s="14">
        <v>1.2015800000000001</v>
      </c>
      <c r="AA124" s="14">
        <v>1.6817200000000001</v>
      </c>
      <c r="AB124" s="14">
        <v>1.2304200000000001</v>
      </c>
      <c r="AC124" s="14">
        <v>2.1771699999999998</v>
      </c>
      <c r="AD124" s="14">
        <v>3.1052300000000002</v>
      </c>
      <c r="AE124" s="14">
        <v>2.4529999999999998</v>
      </c>
      <c r="AF124" s="14">
        <v>1.7711399999999999</v>
      </c>
      <c r="AG124" s="14">
        <f t="shared" si="14"/>
        <v>1.0382909999999999</v>
      </c>
      <c r="AH124" s="14">
        <f t="shared" si="15"/>
        <v>1.3080866666666668</v>
      </c>
      <c r="AI124" s="14">
        <f t="shared" si="16"/>
        <v>1.6964366666666664</v>
      </c>
      <c r="AJ124" s="14">
        <f t="shared" si="17"/>
        <v>2.4431233333333333</v>
      </c>
      <c r="AK124" s="14">
        <f t="shared" si="18"/>
        <v>0.92794133333333351</v>
      </c>
      <c r="AL124" s="14">
        <f t="shared" si="19"/>
        <v>1.4048323333333335</v>
      </c>
      <c r="AM124" s="14">
        <f t="shared" si="20"/>
        <v>1.5139236532194562</v>
      </c>
      <c r="AN124" s="14">
        <f t="shared" si="21"/>
        <v>1</v>
      </c>
      <c r="AO124" s="14">
        <f t="shared" si="22"/>
        <v>1</v>
      </c>
      <c r="AP124" s="14">
        <f t="shared" si="23"/>
        <v>1.5139236532194562</v>
      </c>
      <c r="AQ124" s="14">
        <f t="shared" si="24"/>
        <v>0.33946470954896862</v>
      </c>
      <c r="AR124" s="14">
        <f t="shared" si="25"/>
        <v>1</v>
      </c>
      <c r="AS124" s="14">
        <f t="shared" si="26"/>
        <v>0</v>
      </c>
      <c r="AT124" s="14">
        <f t="shared" si="27"/>
        <v>0</v>
      </c>
      <c r="AU124" s="14" t="s">
        <v>49</v>
      </c>
    </row>
    <row r="125" spans="1:47">
      <c r="A125" s="14" t="s">
        <v>409</v>
      </c>
      <c r="B125" s="14" t="s">
        <v>410</v>
      </c>
      <c r="C125" s="14" t="s">
        <v>411</v>
      </c>
      <c r="D125" s="14" t="s">
        <v>41</v>
      </c>
      <c r="E125" s="14" t="s">
        <v>42</v>
      </c>
      <c r="F125" s="14" t="s">
        <v>43</v>
      </c>
      <c r="G125" s="14" t="s">
        <v>44</v>
      </c>
      <c r="H125" s="14">
        <v>2.1885499999999999E-2</v>
      </c>
      <c r="I125" s="14">
        <v>0.99874000000000007</v>
      </c>
      <c r="J125" s="14" t="s">
        <v>45</v>
      </c>
      <c r="K125" s="14" t="s">
        <v>43</v>
      </c>
      <c r="L125" s="14" t="s">
        <v>46</v>
      </c>
      <c r="M125" s="14">
        <v>0.42192799999999997</v>
      </c>
      <c r="N125" s="14">
        <v>4.81462E-2</v>
      </c>
      <c r="O125" s="14" t="s">
        <v>48</v>
      </c>
      <c r="P125" s="14" t="s">
        <v>43</v>
      </c>
      <c r="Q125" s="14" t="s">
        <v>47</v>
      </c>
      <c r="R125" s="14">
        <v>0.54456899999999997</v>
      </c>
      <c r="S125" s="14">
        <v>7.5008599999999998E-3</v>
      </c>
      <c r="T125" s="14" t="s">
        <v>48</v>
      </c>
      <c r="U125" s="14">
        <v>2.4286099999999999</v>
      </c>
      <c r="V125" s="14">
        <v>3.5262899999999999</v>
      </c>
      <c r="W125" s="14">
        <v>2.8180100000000001</v>
      </c>
      <c r="X125" s="14">
        <v>3.2103199999999998</v>
      </c>
      <c r="Y125" s="14">
        <v>2.5580400000000001</v>
      </c>
      <c r="Z125" s="14">
        <v>3.6612999999999998</v>
      </c>
      <c r="AA125" s="14">
        <v>2.6649700000000003</v>
      </c>
      <c r="AB125" s="14">
        <v>3.4625599999999999</v>
      </c>
      <c r="AC125" s="14">
        <v>4.4048499999999997</v>
      </c>
      <c r="AD125" s="14">
        <v>4.0065900000000001</v>
      </c>
      <c r="AE125" s="14">
        <v>3.7999499999999999</v>
      </c>
      <c r="AF125" s="14">
        <v>4.6213699999999998</v>
      </c>
      <c r="AG125" s="14">
        <f t="shared" si="14"/>
        <v>2.924303333333333</v>
      </c>
      <c r="AH125" s="14">
        <f t="shared" si="15"/>
        <v>3.1432199999999995</v>
      </c>
      <c r="AI125" s="14">
        <f t="shared" si="16"/>
        <v>3.5107933333333334</v>
      </c>
      <c r="AJ125" s="14">
        <f t="shared" si="17"/>
        <v>4.1426366666666672</v>
      </c>
      <c r="AK125" s="14">
        <f t="shared" si="18"/>
        <v>0.80540666666666727</v>
      </c>
      <c r="AL125" s="14">
        <f t="shared" si="19"/>
        <v>1.2183333333333342</v>
      </c>
      <c r="AM125" s="14">
        <f t="shared" si="20"/>
        <v>1.5126933805696501</v>
      </c>
      <c r="AN125" s="14">
        <f t="shared" si="21"/>
        <v>1</v>
      </c>
      <c r="AO125" s="14">
        <f t="shared" si="22"/>
        <v>1</v>
      </c>
      <c r="AP125" s="14">
        <f t="shared" si="23"/>
        <v>1.5126933805696501</v>
      </c>
      <c r="AQ125" s="14">
        <f t="shared" si="24"/>
        <v>0.3389274965800273</v>
      </c>
      <c r="AR125" s="14">
        <f t="shared" si="25"/>
        <v>1</v>
      </c>
      <c r="AS125" s="14">
        <f t="shared" si="26"/>
        <v>0</v>
      </c>
      <c r="AT125" s="14">
        <f t="shared" si="27"/>
        <v>0</v>
      </c>
      <c r="AU125" s="14" t="s">
        <v>49</v>
      </c>
    </row>
    <row r="126" spans="1:47">
      <c r="A126" s="14" t="s">
        <v>412</v>
      </c>
      <c r="B126" s="14" t="s">
        <v>413</v>
      </c>
      <c r="C126" s="14" t="s">
        <v>414</v>
      </c>
      <c r="D126" s="14" t="s">
        <v>41</v>
      </c>
      <c r="E126" s="14" t="s">
        <v>42</v>
      </c>
      <c r="F126" s="14" t="s">
        <v>43</v>
      </c>
      <c r="G126" s="14" t="s">
        <v>44</v>
      </c>
      <c r="H126" s="14">
        <v>-4.8355299999999997E-2</v>
      </c>
      <c r="I126" s="14">
        <v>0.99874000000000007</v>
      </c>
      <c r="J126" s="14" t="s">
        <v>45</v>
      </c>
      <c r="K126" s="14" t="s">
        <v>43</v>
      </c>
      <c r="L126" s="14" t="s">
        <v>46</v>
      </c>
      <c r="M126" s="14">
        <v>0.59875299999999998</v>
      </c>
      <c r="N126" s="14">
        <v>2.2781E-4</v>
      </c>
      <c r="O126" s="14" t="s">
        <v>48</v>
      </c>
      <c r="P126" s="14" t="s">
        <v>43</v>
      </c>
      <c r="Q126" s="14" t="s">
        <v>47</v>
      </c>
      <c r="R126" s="14">
        <v>0.74786900000000001</v>
      </c>
      <c r="S126" s="14">
        <v>2.2754800000000002E-4</v>
      </c>
      <c r="T126" s="14" t="s">
        <v>48</v>
      </c>
      <c r="U126" s="14">
        <v>17.102599999999999</v>
      </c>
      <c r="V126" s="14">
        <v>18.1357</v>
      </c>
      <c r="W126" s="14">
        <v>17.351500000000001</v>
      </c>
      <c r="X126" s="14">
        <v>16.079699999999999</v>
      </c>
      <c r="Y126" s="14">
        <v>18.9023</v>
      </c>
      <c r="Z126" s="14">
        <v>17.634</v>
      </c>
      <c r="AA126" s="14">
        <v>24.1111</v>
      </c>
      <c r="AB126" s="14">
        <v>25.0167</v>
      </c>
      <c r="AC126" s="14">
        <v>24.171299999999999</v>
      </c>
      <c r="AD126" s="14">
        <v>28.163399999999999</v>
      </c>
      <c r="AE126" s="14">
        <v>27.9</v>
      </c>
      <c r="AF126" s="14">
        <v>27.8294</v>
      </c>
      <c r="AG126" s="14">
        <f t="shared" si="14"/>
        <v>17.529933333333332</v>
      </c>
      <c r="AH126" s="14">
        <f t="shared" si="15"/>
        <v>17.538666666666668</v>
      </c>
      <c r="AI126" s="14">
        <f t="shared" si="16"/>
        <v>24.433033333333331</v>
      </c>
      <c r="AJ126" s="14">
        <f t="shared" si="17"/>
        <v>27.964266666666663</v>
      </c>
      <c r="AK126" s="14">
        <f t="shared" si="18"/>
        <v>6.9118333333333339</v>
      </c>
      <c r="AL126" s="14">
        <f t="shared" si="19"/>
        <v>10.434333333333331</v>
      </c>
      <c r="AM126" s="14">
        <f t="shared" si="20"/>
        <v>1.5096332376841644</v>
      </c>
      <c r="AN126" s="14">
        <f t="shared" si="21"/>
        <v>1</v>
      </c>
      <c r="AO126" s="14">
        <f t="shared" si="22"/>
        <v>1</v>
      </c>
      <c r="AP126" s="14">
        <f t="shared" si="23"/>
        <v>1.5096332376841644</v>
      </c>
      <c r="AQ126" s="14">
        <f t="shared" si="24"/>
        <v>0.3375874516819472</v>
      </c>
      <c r="AR126" s="14">
        <f t="shared" si="25"/>
        <v>1</v>
      </c>
      <c r="AS126" s="14">
        <f t="shared" si="26"/>
        <v>0</v>
      </c>
      <c r="AT126" s="14">
        <f t="shared" si="27"/>
        <v>0</v>
      </c>
      <c r="AU126" s="14" t="s">
        <v>49</v>
      </c>
    </row>
    <row r="127" spans="1:47">
      <c r="A127" s="14" t="s">
        <v>415</v>
      </c>
      <c r="B127" s="14" t="s">
        <v>416</v>
      </c>
      <c r="C127" s="14" t="s">
        <v>417</v>
      </c>
      <c r="D127" s="14" t="s">
        <v>41</v>
      </c>
      <c r="E127" s="14" t="s">
        <v>42</v>
      </c>
      <c r="F127" s="14" t="s">
        <v>43</v>
      </c>
      <c r="G127" s="14" t="s">
        <v>44</v>
      </c>
      <c r="H127" s="14">
        <v>-9.4459399999999999E-2</v>
      </c>
      <c r="I127" s="14">
        <v>0.99874000000000007</v>
      </c>
      <c r="J127" s="14" t="s">
        <v>45</v>
      </c>
      <c r="K127" s="14" t="s">
        <v>43</v>
      </c>
      <c r="L127" s="14" t="s">
        <v>46</v>
      </c>
      <c r="M127" s="14">
        <v>0.77113299999999996</v>
      </c>
      <c r="N127" s="14">
        <v>1.9562199999999998E-2</v>
      </c>
      <c r="O127" s="14" t="s">
        <v>48</v>
      </c>
      <c r="P127" s="14" t="s">
        <v>43</v>
      </c>
      <c r="Q127" s="14" t="s">
        <v>47</v>
      </c>
      <c r="R127" s="14">
        <v>0.88866299999999998</v>
      </c>
      <c r="S127" s="14">
        <v>1.1495399999999999E-2</v>
      </c>
      <c r="T127" s="14" t="s">
        <v>48</v>
      </c>
      <c r="U127" s="14">
        <v>16.960799999999999</v>
      </c>
      <c r="V127" s="14">
        <v>17.978300000000001</v>
      </c>
      <c r="W127" s="14">
        <v>17.146999999999998</v>
      </c>
      <c r="X127" s="14">
        <v>15.1953</v>
      </c>
      <c r="Y127" s="14">
        <v>17.753699999999998</v>
      </c>
      <c r="Z127" s="14">
        <v>19.295500000000001</v>
      </c>
      <c r="AA127" s="14">
        <v>24.818100000000001</v>
      </c>
      <c r="AB127" s="14">
        <v>25.526599999999998</v>
      </c>
      <c r="AC127" s="14">
        <v>29.8674</v>
      </c>
      <c r="AD127" s="14">
        <v>32.880200000000002</v>
      </c>
      <c r="AE127" s="14">
        <v>29.190100000000001</v>
      </c>
      <c r="AF127" s="14">
        <v>32.600099999999998</v>
      </c>
      <c r="AG127" s="14">
        <f t="shared" si="14"/>
        <v>17.362033333333333</v>
      </c>
      <c r="AH127" s="14">
        <f t="shared" si="15"/>
        <v>17.414833333333334</v>
      </c>
      <c r="AI127" s="14">
        <f t="shared" si="16"/>
        <v>26.73736666666667</v>
      </c>
      <c r="AJ127" s="14">
        <f t="shared" si="17"/>
        <v>31.556799999999999</v>
      </c>
      <c r="AK127" s="14">
        <f t="shared" si="18"/>
        <v>9.4281333333333421</v>
      </c>
      <c r="AL127" s="14">
        <f t="shared" si="19"/>
        <v>14.194766666666666</v>
      </c>
      <c r="AM127" s="14">
        <f t="shared" si="20"/>
        <v>1.505575511589426</v>
      </c>
      <c r="AN127" s="14">
        <f t="shared" si="21"/>
        <v>1</v>
      </c>
      <c r="AO127" s="14">
        <f t="shared" si="22"/>
        <v>1</v>
      </c>
      <c r="AP127" s="14">
        <f t="shared" si="23"/>
        <v>1.505575511589426</v>
      </c>
      <c r="AQ127" s="14">
        <f t="shared" si="24"/>
        <v>0.33580216182959383</v>
      </c>
      <c r="AR127" s="14">
        <f t="shared" si="25"/>
        <v>1</v>
      </c>
      <c r="AS127" s="14">
        <f t="shared" si="26"/>
        <v>0</v>
      </c>
      <c r="AT127" s="14">
        <f t="shared" si="27"/>
        <v>0</v>
      </c>
      <c r="AU127" s="14" t="s">
        <v>49</v>
      </c>
    </row>
    <row r="128" spans="1:47">
      <c r="A128" s="14" t="s">
        <v>418</v>
      </c>
      <c r="B128" s="14" t="s">
        <v>419</v>
      </c>
      <c r="C128" s="14" t="s">
        <v>420</v>
      </c>
      <c r="D128" s="14" t="s">
        <v>41</v>
      </c>
      <c r="E128" s="14" t="s">
        <v>42</v>
      </c>
      <c r="F128" s="14" t="s">
        <v>43</v>
      </c>
      <c r="G128" s="14" t="s">
        <v>44</v>
      </c>
      <c r="H128" s="14">
        <v>0.12859000000000001</v>
      </c>
      <c r="I128" s="14">
        <v>0.99874000000000007</v>
      </c>
      <c r="J128" s="14" t="s">
        <v>45</v>
      </c>
      <c r="K128" s="14" t="s">
        <v>43</v>
      </c>
      <c r="L128" s="14" t="s">
        <v>46</v>
      </c>
      <c r="M128" s="14">
        <v>0.87784299999999993</v>
      </c>
      <c r="N128" s="14">
        <v>2.2781E-4</v>
      </c>
      <c r="O128" s="14" t="s">
        <v>48</v>
      </c>
      <c r="P128" s="14" t="s">
        <v>43</v>
      </c>
      <c r="Q128" s="14" t="s">
        <v>47</v>
      </c>
      <c r="R128" s="14">
        <v>1.30748</v>
      </c>
      <c r="S128" s="14">
        <v>2.2754800000000002E-4</v>
      </c>
      <c r="T128" s="14" t="s">
        <v>48</v>
      </c>
      <c r="U128" s="14">
        <v>4.5180699999999998</v>
      </c>
      <c r="V128" s="14">
        <v>4.79251</v>
      </c>
      <c r="W128" s="14">
        <v>4.6837099999999996</v>
      </c>
      <c r="X128" s="14">
        <v>4.6196799999999998</v>
      </c>
      <c r="Y128" s="14">
        <v>5.3688400000000005</v>
      </c>
      <c r="Z128" s="14">
        <v>5.90632</v>
      </c>
      <c r="AA128" s="14">
        <v>7.9572200000000004</v>
      </c>
      <c r="AB128" s="14">
        <v>8.4974699999999999</v>
      </c>
      <c r="AC128" s="14">
        <v>8.1234099999999998</v>
      </c>
      <c r="AD128" s="14">
        <v>10.861499999999999</v>
      </c>
      <c r="AE128" s="14">
        <v>12.039899999999999</v>
      </c>
      <c r="AF128" s="14">
        <v>9.8762900000000009</v>
      </c>
      <c r="AG128" s="14">
        <f t="shared" si="14"/>
        <v>4.6647633333333332</v>
      </c>
      <c r="AH128" s="14">
        <f t="shared" si="15"/>
        <v>5.298280000000001</v>
      </c>
      <c r="AI128" s="14">
        <f t="shared" si="16"/>
        <v>8.1927000000000003</v>
      </c>
      <c r="AJ128" s="14">
        <f t="shared" si="17"/>
        <v>10.925896666666667</v>
      </c>
      <c r="AK128" s="14">
        <f t="shared" si="18"/>
        <v>4.1614533333333341</v>
      </c>
      <c r="AL128" s="14">
        <f t="shared" si="19"/>
        <v>6.2611333333333334</v>
      </c>
      <c r="AM128" s="14">
        <f t="shared" si="20"/>
        <v>1.5045544985886339</v>
      </c>
      <c r="AN128" s="14">
        <f t="shared" si="21"/>
        <v>1</v>
      </c>
      <c r="AO128" s="14">
        <f t="shared" si="22"/>
        <v>1</v>
      </c>
      <c r="AP128" s="14">
        <f t="shared" si="23"/>
        <v>1.5045544985886339</v>
      </c>
      <c r="AQ128" s="14">
        <f t="shared" si="24"/>
        <v>0.33535142732412648</v>
      </c>
      <c r="AR128" s="14">
        <f t="shared" si="25"/>
        <v>1</v>
      </c>
      <c r="AS128" s="14">
        <f t="shared" si="26"/>
        <v>0</v>
      </c>
      <c r="AT128" s="14">
        <f t="shared" si="27"/>
        <v>0</v>
      </c>
      <c r="AU128" s="14" t="s">
        <v>49</v>
      </c>
    </row>
    <row r="129" spans="1:47">
      <c r="A129" s="14" t="s">
        <v>421</v>
      </c>
      <c r="B129" s="14" t="s">
        <v>422</v>
      </c>
      <c r="C129" s="14" t="s">
        <v>423</v>
      </c>
      <c r="D129" s="14" t="s">
        <v>41</v>
      </c>
      <c r="E129" s="14" t="s">
        <v>42</v>
      </c>
      <c r="F129" s="14" t="s">
        <v>43</v>
      </c>
      <c r="G129" s="14" t="s">
        <v>44</v>
      </c>
      <c r="H129" s="14">
        <v>0.16325000000000001</v>
      </c>
      <c r="I129" s="14">
        <v>0.99874000000000007</v>
      </c>
      <c r="J129" s="14" t="s">
        <v>45</v>
      </c>
      <c r="K129" s="14" t="s">
        <v>43</v>
      </c>
      <c r="L129" s="14" t="s">
        <v>46</v>
      </c>
      <c r="M129" s="14">
        <v>0.59865899999999994</v>
      </c>
      <c r="N129" s="14">
        <v>5.38661E-3</v>
      </c>
      <c r="O129" s="14" t="s">
        <v>48</v>
      </c>
      <c r="P129" s="14" t="s">
        <v>43</v>
      </c>
      <c r="Q129" s="14" t="s">
        <v>47</v>
      </c>
      <c r="R129" s="14">
        <v>1.0081100000000001</v>
      </c>
      <c r="S129" s="14">
        <v>2.2754800000000002E-4</v>
      </c>
      <c r="T129" s="14" t="s">
        <v>48</v>
      </c>
      <c r="U129" s="14">
        <v>10.5489</v>
      </c>
      <c r="V129" s="14">
        <v>7.1679399999999998</v>
      </c>
      <c r="W129" s="14">
        <v>11.430300000000001</v>
      </c>
      <c r="X129" s="14">
        <v>11.944000000000001</v>
      </c>
      <c r="Y129" s="14">
        <v>11.919499999999999</v>
      </c>
      <c r="Z129" s="14">
        <v>10.042999999999999</v>
      </c>
      <c r="AA129" s="14">
        <v>13.7164</v>
      </c>
      <c r="AB129" s="14">
        <v>13.993600000000001</v>
      </c>
      <c r="AC129" s="14">
        <v>12.832800000000001</v>
      </c>
      <c r="AD129" s="14">
        <v>17.796299999999999</v>
      </c>
      <c r="AE129" s="14">
        <v>15.9961</v>
      </c>
      <c r="AF129" s="14">
        <v>19.501000000000001</v>
      </c>
      <c r="AG129" s="14">
        <f t="shared" si="14"/>
        <v>9.7157133333333334</v>
      </c>
      <c r="AH129" s="14">
        <f t="shared" si="15"/>
        <v>11.302166666666666</v>
      </c>
      <c r="AI129" s="14">
        <f t="shared" si="16"/>
        <v>13.514266666666666</v>
      </c>
      <c r="AJ129" s="14">
        <f t="shared" si="17"/>
        <v>17.764466666666667</v>
      </c>
      <c r="AK129" s="14">
        <f t="shared" si="18"/>
        <v>5.3850066666666656</v>
      </c>
      <c r="AL129" s="14">
        <f t="shared" si="19"/>
        <v>8.0487533333333339</v>
      </c>
      <c r="AM129" s="14">
        <f t="shared" si="20"/>
        <v>1.4946598642403417</v>
      </c>
      <c r="AN129" s="14">
        <f t="shared" si="21"/>
        <v>1</v>
      </c>
      <c r="AO129" s="14">
        <f t="shared" si="22"/>
        <v>1</v>
      </c>
      <c r="AP129" s="14">
        <f t="shared" si="23"/>
        <v>1.4946598642403417</v>
      </c>
      <c r="AQ129" s="14">
        <f t="shared" si="24"/>
        <v>0.33095145997765302</v>
      </c>
      <c r="AR129" s="14">
        <f t="shared" si="25"/>
        <v>1</v>
      </c>
      <c r="AS129" s="14">
        <f t="shared" si="26"/>
        <v>0</v>
      </c>
      <c r="AT129" s="14">
        <f t="shared" si="27"/>
        <v>0</v>
      </c>
      <c r="AU129" s="14" t="s">
        <v>49</v>
      </c>
    </row>
    <row r="130" spans="1:47">
      <c r="A130" s="14" t="s">
        <v>424</v>
      </c>
      <c r="B130" s="14" t="s">
        <v>425</v>
      </c>
      <c r="C130" s="14" t="s">
        <v>426</v>
      </c>
      <c r="D130" s="14" t="s">
        <v>41</v>
      </c>
      <c r="E130" s="14" t="s">
        <v>42</v>
      </c>
      <c r="F130" s="14" t="s">
        <v>43</v>
      </c>
      <c r="G130" s="14" t="s">
        <v>44</v>
      </c>
      <c r="H130" s="14">
        <v>-1.3711099999999999E-2</v>
      </c>
      <c r="I130" s="14">
        <v>0.99874000000000007</v>
      </c>
      <c r="J130" s="14" t="s">
        <v>45</v>
      </c>
      <c r="K130" s="14" t="s">
        <v>43</v>
      </c>
      <c r="L130" s="14" t="s">
        <v>46</v>
      </c>
      <c r="M130" s="14">
        <v>1.61416</v>
      </c>
      <c r="N130" s="14">
        <v>2.2781E-4</v>
      </c>
      <c r="O130" s="14" t="s">
        <v>48</v>
      </c>
      <c r="P130" s="14" t="s">
        <v>43</v>
      </c>
      <c r="Q130" s="14" t="s">
        <v>47</v>
      </c>
      <c r="R130" s="14">
        <v>1.9718300000000002</v>
      </c>
      <c r="S130" s="14">
        <v>2.2754800000000002E-4</v>
      </c>
      <c r="T130" s="14" t="s">
        <v>48</v>
      </c>
      <c r="U130" s="14">
        <v>3.0899399999999999</v>
      </c>
      <c r="V130" s="14">
        <v>3.1390000000000002</v>
      </c>
      <c r="W130" s="14">
        <v>2.2680799999999999</v>
      </c>
      <c r="X130" s="14">
        <v>2.8081399999999999</v>
      </c>
      <c r="Y130" s="14">
        <v>2.5691700000000002</v>
      </c>
      <c r="Z130" s="14">
        <v>3.64879</v>
      </c>
      <c r="AA130" s="14">
        <v>6.8891100000000005</v>
      </c>
      <c r="AB130" s="14">
        <v>8.1492699999999996</v>
      </c>
      <c r="AC130" s="14">
        <v>9.1856899999999992</v>
      </c>
      <c r="AD130" s="14">
        <v>10.853899999999999</v>
      </c>
      <c r="AE130" s="14">
        <v>10.578799999999999</v>
      </c>
      <c r="AF130" s="14">
        <v>11.2697</v>
      </c>
      <c r="AG130" s="14">
        <f t="shared" si="14"/>
        <v>2.8323399999999999</v>
      </c>
      <c r="AH130" s="14">
        <f t="shared" si="15"/>
        <v>3.0086999999999997</v>
      </c>
      <c r="AI130" s="14">
        <f t="shared" si="16"/>
        <v>8.0746899999999986</v>
      </c>
      <c r="AJ130" s="14">
        <f t="shared" si="17"/>
        <v>10.900799999999998</v>
      </c>
      <c r="AK130" s="14">
        <f t="shared" si="18"/>
        <v>5.4187099999999973</v>
      </c>
      <c r="AL130" s="14">
        <f t="shared" si="19"/>
        <v>8.0684599999999982</v>
      </c>
      <c r="AM130" s="14">
        <f t="shared" si="20"/>
        <v>1.4890001494820728</v>
      </c>
      <c r="AN130" s="14">
        <f t="shared" si="21"/>
        <v>1</v>
      </c>
      <c r="AO130" s="14">
        <f t="shared" si="22"/>
        <v>1</v>
      </c>
      <c r="AP130" s="14">
        <f t="shared" si="23"/>
        <v>1.4890001494820728</v>
      </c>
      <c r="AQ130" s="14">
        <f t="shared" si="24"/>
        <v>0.3284083951584319</v>
      </c>
      <c r="AR130" s="14">
        <f t="shared" si="25"/>
        <v>1</v>
      </c>
      <c r="AS130" s="14">
        <f t="shared" si="26"/>
        <v>0</v>
      </c>
      <c r="AT130" s="14">
        <f t="shared" si="27"/>
        <v>0</v>
      </c>
      <c r="AU130" s="14" t="s">
        <v>49</v>
      </c>
    </row>
    <row r="131" spans="1:47">
      <c r="A131" s="14" t="s">
        <v>427</v>
      </c>
      <c r="B131" s="14" t="s">
        <v>428</v>
      </c>
      <c r="C131" s="14" t="s">
        <v>429</v>
      </c>
      <c r="D131" s="14" t="s">
        <v>41</v>
      </c>
      <c r="E131" s="14" t="s">
        <v>42</v>
      </c>
      <c r="F131" s="14" t="s">
        <v>43</v>
      </c>
      <c r="G131" s="14" t="s">
        <v>44</v>
      </c>
      <c r="H131" s="14">
        <v>0.25884099999999999</v>
      </c>
      <c r="I131" s="14">
        <v>0.99874000000000007</v>
      </c>
      <c r="J131" s="14" t="s">
        <v>45</v>
      </c>
      <c r="K131" s="14" t="s">
        <v>43</v>
      </c>
      <c r="L131" s="14" t="s">
        <v>46</v>
      </c>
      <c r="M131" s="14">
        <v>0.58732000000000006</v>
      </c>
      <c r="N131" s="14">
        <v>0.15024000000000001</v>
      </c>
      <c r="O131" s="14" t="s">
        <v>45</v>
      </c>
      <c r="P131" s="14" t="s">
        <v>43</v>
      </c>
      <c r="Q131" s="14" t="s">
        <v>47</v>
      </c>
      <c r="R131" s="14">
        <v>1.0752900000000001</v>
      </c>
      <c r="S131" s="14">
        <v>3.5068400000000002E-3</v>
      </c>
      <c r="T131" s="14" t="s">
        <v>48</v>
      </c>
      <c r="U131" s="14">
        <v>1.60192</v>
      </c>
      <c r="V131" s="14">
        <v>1.55192</v>
      </c>
      <c r="W131" s="14">
        <v>1.7766299999999999</v>
      </c>
      <c r="X131" s="14">
        <v>1.99776</v>
      </c>
      <c r="Y131" s="14">
        <v>2.2149000000000001</v>
      </c>
      <c r="Z131" s="14">
        <v>1.94618</v>
      </c>
      <c r="AA131" s="14">
        <v>2.3661400000000001</v>
      </c>
      <c r="AB131" s="14">
        <v>1.6167600000000002</v>
      </c>
      <c r="AC131" s="14">
        <v>3.1174200000000001</v>
      </c>
      <c r="AD131" s="14">
        <v>4.13523</v>
      </c>
      <c r="AE131" s="14">
        <v>2.20017</v>
      </c>
      <c r="AF131" s="14">
        <v>3.6417900000000003</v>
      </c>
      <c r="AG131" s="14">
        <f t="shared" si="14"/>
        <v>1.6434899999999999</v>
      </c>
      <c r="AH131" s="14">
        <f t="shared" si="15"/>
        <v>2.0529466666666667</v>
      </c>
      <c r="AI131" s="14">
        <f t="shared" si="16"/>
        <v>2.3667733333333332</v>
      </c>
      <c r="AJ131" s="14">
        <f t="shared" si="17"/>
        <v>3.3257300000000001</v>
      </c>
      <c r="AK131" s="14">
        <f t="shared" si="18"/>
        <v>1.1327400000000001</v>
      </c>
      <c r="AL131" s="14">
        <f t="shared" si="19"/>
        <v>1.6822400000000002</v>
      </c>
      <c r="AM131" s="14">
        <f t="shared" si="20"/>
        <v>1.4851069089111359</v>
      </c>
      <c r="AN131" s="14">
        <f t="shared" si="21"/>
        <v>1</v>
      </c>
      <c r="AO131" s="14">
        <f t="shared" si="22"/>
        <v>1</v>
      </c>
      <c r="AP131" s="14">
        <f t="shared" si="23"/>
        <v>1.4851069089111359</v>
      </c>
      <c r="AQ131" s="14">
        <f t="shared" si="24"/>
        <v>0.32664780292942747</v>
      </c>
      <c r="AR131" s="14">
        <f t="shared" si="25"/>
        <v>1</v>
      </c>
      <c r="AS131" s="14">
        <f t="shared" si="26"/>
        <v>0</v>
      </c>
      <c r="AT131" s="14">
        <f t="shared" si="27"/>
        <v>0</v>
      </c>
      <c r="AU131" s="14" t="s">
        <v>49</v>
      </c>
    </row>
    <row r="132" spans="1:47">
      <c r="A132" s="14" t="s">
        <v>430</v>
      </c>
      <c r="B132" s="14" t="s">
        <v>431</v>
      </c>
      <c r="C132" s="14" t="s">
        <v>432</v>
      </c>
      <c r="D132" s="14" t="s">
        <v>41</v>
      </c>
      <c r="E132" s="14" t="s">
        <v>42</v>
      </c>
      <c r="F132" s="14" t="s">
        <v>43</v>
      </c>
      <c r="G132" s="14" t="s">
        <v>44</v>
      </c>
      <c r="H132" s="14">
        <v>0.24784099999999998</v>
      </c>
      <c r="I132" s="14">
        <v>0.99874000000000007</v>
      </c>
      <c r="J132" s="14" t="s">
        <v>45</v>
      </c>
      <c r="K132" s="14" t="s">
        <v>43</v>
      </c>
      <c r="L132" s="14" t="s">
        <v>46</v>
      </c>
      <c r="M132" s="14">
        <v>0.84018399999999993</v>
      </c>
      <c r="N132" s="14">
        <v>6.8370699999999993E-2</v>
      </c>
      <c r="O132" s="14" t="s">
        <v>45</v>
      </c>
      <c r="P132" s="14" t="s">
        <v>43</v>
      </c>
      <c r="Q132" s="14" t="s">
        <v>47</v>
      </c>
      <c r="R132" s="14">
        <v>1.21305</v>
      </c>
      <c r="S132" s="14">
        <v>5.0075700000000003E-3</v>
      </c>
      <c r="T132" s="14" t="s">
        <v>48</v>
      </c>
      <c r="U132" s="14">
        <v>1.46201</v>
      </c>
      <c r="V132" s="14">
        <v>1.54799</v>
      </c>
      <c r="W132" s="14">
        <v>1.6110100000000001</v>
      </c>
      <c r="X132" s="14">
        <v>1.0536000000000001</v>
      </c>
      <c r="Y132" s="14">
        <v>3.0052699999999999</v>
      </c>
      <c r="Z132" s="14">
        <v>1.46028</v>
      </c>
      <c r="AA132" s="14">
        <v>2.6480800000000002</v>
      </c>
      <c r="AB132" s="14">
        <v>3.3848199999999999</v>
      </c>
      <c r="AC132" s="14">
        <v>1.27596</v>
      </c>
      <c r="AD132" s="14">
        <v>3.1238299999999999</v>
      </c>
      <c r="AE132" s="14">
        <v>3.3827799999999999</v>
      </c>
      <c r="AF132" s="14">
        <v>3.4373200000000002</v>
      </c>
      <c r="AG132" s="14">
        <f t="shared" ref="AG132:AG195" si="28">AVERAGE(U132:W132)</f>
        <v>1.5403366666666667</v>
      </c>
      <c r="AH132" s="14">
        <f t="shared" ref="AH132:AH195" si="29">AVERAGE(X132:Z132)</f>
        <v>1.8397166666666667</v>
      </c>
      <c r="AI132" s="14">
        <f t="shared" ref="AI132:AI195" si="30">AVERAGE(AA132:AC132)</f>
        <v>2.4362866666666663</v>
      </c>
      <c r="AJ132" s="14">
        <f t="shared" ref="AJ132:AJ195" si="31">AVERAGE(AD132:AF132)</f>
        <v>3.3146433333333332</v>
      </c>
      <c r="AK132" s="14">
        <f t="shared" ref="AK132:AK195" si="32">AH132+AI132-AG132-AG132</f>
        <v>1.1953299999999993</v>
      </c>
      <c r="AL132" s="14">
        <f t="shared" ref="AL132:AL195" si="33">AJ132-AG132</f>
        <v>1.7743066666666665</v>
      </c>
      <c r="AM132" s="14">
        <f t="shared" ref="AM132:AM195" si="34">AL132/AK132</f>
        <v>1.4843655448007391</v>
      </c>
      <c r="AN132" s="14">
        <f t="shared" ref="AN132:AN195" si="35">IF(OR(AND(AH132&gt;AG132,AI132&gt;AG132),AND(AH132&lt;AG132,AI132&lt;AG132)),1,0)</f>
        <v>1</v>
      </c>
      <c r="AO132" s="14">
        <f t="shared" ref="AO132:AO195" si="36">IF(AH132&gt;AG132,1,-1)*AN132</f>
        <v>1</v>
      </c>
      <c r="AP132" s="14">
        <f t="shared" ref="AP132:AP195" si="37">AM132*AN132</f>
        <v>1.4843655448007391</v>
      </c>
      <c r="AQ132" s="14">
        <f t="shared" ref="AQ132:AQ195" si="38">(AL132-AK132)/(AJ132-AG132)</f>
        <v>0.32631149820023625</v>
      </c>
      <c r="AR132" s="14">
        <f t="shared" ref="AR132:AR195" si="39">IF(AND(ABS(AP132)&gt;1.25,AO132=1),1,0)</f>
        <v>1</v>
      </c>
      <c r="AS132" s="14">
        <f t="shared" ref="AS132:AS195" si="40">IF(AND(ABS(AP132)&gt;1.25,AO132=-1),1,0)</f>
        <v>0</v>
      </c>
      <c r="AT132" s="14">
        <f t="shared" ref="AT132:AT195" si="41">IF(AND(AN132=1,AP132&lt;0),1,0)</f>
        <v>0</v>
      </c>
      <c r="AU132" s="14" t="s">
        <v>49</v>
      </c>
    </row>
    <row r="133" spans="1:47">
      <c r="A133" s="14" t="s">
        <v>433</v>
      </c>
      <c r="B133" s="14" t="s">
        <v>434</v>
      </c>
      <c r="C133" s="14" t="s">
        <v>435</v>
      </c>
      <c r="D133" s="14" t="s">
        <v>41</v>
      </c>
      <c r="E133" s="14" t="s">
        <v>42</v>
      </c>
      <c r="F133" s="14" t="s">
        <v>43</v>
      </c>
      <c r="G133" s="14" t="s">
        <v>44</v>
      </c>
      <c r="H133" s="14">
        <v>4.2589499999999995E-2</v>
      </c>
      <c r="I133" s="14">
        <v>0.99874000000000007</v>
      </c>
      <c r="J133" s="14" t="s">
        <v>45</v>
      </c>
      <c r="K133" s="14" t="s">
        <v>43</v>
      </c>
      <c r="L133" s="14" t="s">
        <v>46</v>
      </c>
      <c r="M133" s="14">
        <v>0.401839</v>
      </c>
      <c r="N133" s="14">
        <v>4.3508100000000003E-4</v>
      </c>
      <c r="O133" s="14" t="s">
        <v>48</v>
      </c>
      <c r="P133" s="14" t="s">
        <v>43</v>
      </c>
      <c r="Q133" s="14" t="s">
        <v>47</v>
      </c>
      <c r="R133" s="14">
        <v>0.56168099999999999</v>
      </c>
      <c r="S133" s="14">
        <v>2.2754800000000002E-4</v>
      </c>
      <c r="T133" s="14" t="s">
        <v>48</v>
      </c>
      <c r="U133" s="14">
        <v>36.424999999999997</v>
      </c>
      <c r="V133" s="14">
        <v>48.666200000000003</v>
      </c>
      <c r="W133" s="14">
        <v>43.035899999999998</v>
      </c>
      <c r="X133" s="14">
        <v>43.372500000000002</v>
      </c>
      <c r="Y133" s="14">
        <v>45.0413</v>
      </c>
      <c r="Z133" s="14">
        <v>51.999000000000002</v>
      </c>
      <c r="AA133" s="14">
        <v>48.245800000000003</v>
      </c>
      <c r="AB133" s="14">
        <v>52.478400000000001</v>
      </c>
      <c r="AC133" s="14">
        <v>52.805500000000002</v>
      </c>
      <c r="AD133" s="14">
        <v>66.451300000000003</v>
      </c>
      <c r="AE133" s="14">
        <v>56.689500000000002</v>
      </c>
      <c r="AF133" s="14">
        <v>60.915199999999999</v>
      </c>
      <c r="AG133" s="14">
        <f t="shared" si="28"/>
        <v>42.709033333333331</v>
      </c>
      <c r="AH133" s="14">
        <f t="shared" si="29"/>
        <v>46.80426666666667</v>
      </c>
      <c r="AI133" s="14">
        <f t="shared" si="30"/>
        <v>51.176566666666666</v>
      </c>
      <c r="AJ133" s="14">
        <f t="shared" si="31"/>
        <v>61.352000000000004</v>
      </c>
      <c r="AK133" s="14">
        <f t="shared" si="32"/>
        <v>12.562766666666676</v>
      </c>
      <c r="AL133" s="14">
        <f t="shared" si="33"/>
        <v>18.642966666666673</v>
      </c>
      <c r="AM133" s="14">
        <f t="shared" si="34"/>
        <v>1.4839857462395487</v>
      </c>
      <c r="AN133" s="14">
        <f t="shared" si="35"/>
        <v>1</v>
      </c>
      <c r="AO133" s="14">
        <f t="shared" si="36"/>
        <v>1</v>
      </c>
      <c r="AP133" s="14">
        <f t="shared" si="37"/>
        <v>1.4839857462395487</v>
      </c>
      <c r="AQ133" s="14">
        <f t="shared" si="38"/>
        <v>0.32613908015355186</v>
      </c>
      <c r="AR133" s="14">
        <f t="shared" si="39"/>
        <v>1</v>
      </c>
      <c r="AS133" s="14">
        <f t="shared" si="40"/>
        <v>0</v>
      </c>
      <c r="AT133" s="14">
        <f t="shared" si="41"/>
        <v>0</v>
      </c>
      <c r="AU133" s="14" t="s">
        <v>49</v>
      </c>
    </row>
    <row r="134" spans="1:47">
      <c r="A134" s="14" t="s">
        <v>436</v>
      </c>
      <c r="B134" s="14" t="s">
        <v>437</v>
      </c>
      <c r="C134" s="14" t="s">
        <v>438</v>
      </c>
      <c r="D134" s="14" t="s">
        <v>41</v>
      </c>
      <c r="E134" s="14" t="s">
        <v>42</v>
      </c>
      <c r="F134" s="14" t="s">
        <v>43</v>
      </c>
      <c r="G134" s="14" t="s">
        <v>44</v>
      </c>
      <c r="H134" s="14">
        <v>-4.6200199999999997E-2</v>
      </c>
      <c r="I134" s="14">
        <v>0.99874000000000007</v>
      </c>
      <c r="J134" s="14" t="s">
        <v>45</v>
      </c>
      <c r="K134" s="14" t="s">
        <v>43</v>
      </c>
      <c r="L134" s="14" t="s">
        <v>46</v>
      </c>
      <c r="M134" s="14">
        <v>0.477719</v>
      </c>
      <c r="N134" s="14">
        <v>2.2134200000000002E-3</v>
      </c>
      <c r="O134" s="14" t="s">
        <v>48</v>
      </c>
      <c r="P134" s="14" t="s">
        <v>43</v>
      </c>
      <c r="Q134" s="14" t="s">
        <v>47</v>
      </c>
      <c r="R134" s="14">
        <v>0.61637399999999998</v>
      </c>
      <c r="S134" s="14">
        <v>2.2754800000000002E-4</v>
      </c>
      <c r="T134" s="14" t="s">
        <v>48</v>
      </c>
      <c r="U134" s="14">
        <v>4.6132499999999999</v>
      </c>
      <c r="V134" s="14">
        <v>5.6969700000000003</v>
      </c>
      <c r="W134" s="14">
        <v>4.1904199999999996</v>
      </c>
      <c r="X134" s="14">
        <v>4.6152699999999998</v>
      </c>
      <c r="Y134" s="14">
        <v>5.1461399999999999</v>
      </c>
      <c r="Z134" s="14">
        <v>5.3436599999999999</v>
      </c>
      <c r="AA134" s="14">
        <v>6.7837100000000001</v>
      </c>
      <c r="AB134" s="14">
        <v>5.9291900000000002</v>
      </c>
      <c r="AC134" s="14">
        <v>5.8146300000000002</v>
      </c>
      <c r="AD134" s="14">
        <v>8.1766500000000004</v>
      </c>
      <c r="AE134" s="14">
        <v>7.0903799999999997</v>
      </c>
      <c r="AF134" s="14">
        <v>6.1059299999999999</v>
      </c>
      <c r="AG134" s="14">
        <f t="shared" si="28"/>
        <v>4.8335466666666669</v>
      </c>
      <c r="AH134" s="14">
        <f t="shared" si="29"/>
        <v>5.0350233333333332</v>
      </c>
      <c r="AI134" s="14">
        <f t="shared" si="30"/>
        <v>6.1758433333333338</v>
      </c>
      <c r="AJ134" s="14">
        <f t="shared" si="31"/>
        <v>7.12432</v>
      </c>
      <c r="AK134" s="14">
        <f t="shared" si="32"/>
        <v>1.5437733333333341</v>
      </c>
      <c r="AL134" s="14">
        <f t="shared" si="33"/>
        <v>2.2907733333333331</v>
      </c>
      <c r="AM134" s="14">
        <f t="shared" si="34"/>
        <v>1.4838793259804972</v>
      </c>
      <c r="AN134" s="14">
        <f t="shared" si="35"/>
        <v>1</v>
      </c>
      <c r="AO134" s="14">
        <f t="shared" si="36"/>
        <v>1</v>
      </c>
      <c r="AP134" s="14">
        <f t="shared" si="37"/>
        <v>1.4838793259804972</v>
      </c>
      <c r="AQ134" s="14">
        <f t="shared" si="38"/>
        <v>0.32609075246787073</v>
      </c>
      <c r="AR134" s="14">
        <f t="shared" si="39"/>
        <v>1</v>
      </c>
      <c r="AS134" s="14">
        <f t="shared" si="40"/>
        <v>0</v>
      </c>
      <c r="AT134" s="14">
        <f t="shared" si="41"/>
        <v>0</v>
      </c>
      <c r="AU134" s="14" t="s">
        <v>49</v>
      </c>
    </row>
    <row r="135" spans="1:47">
      <c r="A135" s="14" t="s">
        <v>439</v>
      </c>
      <c r="B135" s="14" t="s">
        <v>440</v>
      </c>
      <c r="C135" s="14" t="s">
        <v>441</v>
      </c>
      <c r="D135" s="14" t="s">
        <v>41</v>
      </c>
      <c r="E135" s="14" t="s">
        <v>42</v>
      </c>
      <c r="F135" s="14" t="s">
        <v>43</v>
      </c>
      <c r="G135" s="14" t="s">
        <v>44</v>
      </c>
      <c r="H135" s="14">
        <v>8.3697300000000006E-3</v>
      </c>
      <c r="I135" s="14">
        <v>0.99874000000000007</v>
      </c>
      <c r="J135" s="14" t="s">
        <v>45</v>
      </c>
      <c r="K135" s="14" t="s">
        <v>43</v>
      </c>
      <c r="L135" s="14" t="s">
        <v>46</v>
      </c>
      <c r="M135" s="14">
        <v>0.86302699999999999</v>
      </c>
      <c r="N135" s="14">
        <v>1.36236E-3</v>
      </c>
      <c r="O135" s="14" t="s">
        <v>48</v>
      </c>
      <c r="P135" s="14" t="s">
        <v>43</v>
      </c>
      <c r="Q135" s="14" t="s">
        <v>47</v>
      </c>
      <c r="R135" s="14">
        <v>1.10503</v>
      </c>
      <c r="S135" s="14">
        <v>2.2754800000000002E-4</v>
      </c>
      <c r="T135" s="14" t="s">
        <v>48</v>
      </c>
      <c r="U135" s="14">
        <v>6.8567299999999998</v>
      </c>
      <c r="V135" s="14">
        <v>10.187799999999999</v>
      </c>
      <c r="W135" s="14">
        <v>13.400600000000001</v>
      </c>
      <c r="X135" s="14">
        <v>10.581200000000001</v>
      </c>
      <c r="Y135" s="14">
        <v>6.5605399999999996</v>
      </c>
      <c r="Z135" s="14">
        <v>15.4704</v>
      </c>
      <c r="AA135" s="14">
        <v>13.550800000000001</v>
      </c>
      <c r="AB135" s="14">
        <v>14.381600000000001</v>
      </c>
      <c r="AC135" s="14">
        <v>22.8993</v>
      </c>
      <c r="AD135" s="14">
        <v>21.1782</v>
      </c>
      <c r="AE135" s="14">
        <v>21.928000000000001</v>
      </c>
      <c r="AF135" s="14">
        <v>20.630500000000001</v>
      </c>
      <c r="AG135" s="14">
        <f t="shared" si="28"/>
        <v>10.148376666666666</v>
      </c>
      <c r="AH135" s="14">
        <f t="shared" si="29"/>
        <v>10.870713333333333</v>
      </c>
      <c r="AI135" s="14">
        <f t="shared" si="30"/>
        <v>16.943899999999999</v>
      </c>
      <c r="AJ135" s="14">
        <f t="shared" si="31"/>
        <v>21.245566666666665</v>
      </c>
      <c r="AK135" s="14">
        <f t="shared" si="32"/>
        <v>7.5178600000000042</v>
      </c>
      <c r="AL135" s="14">
        <f t="shared" si="33"/>
        <v>11.097189999999999</v>
      </c>
      <c r="AM135" s="14">
        <f t="shared" si="34"/>
        <v>1.4761102228559715</v>
      </c>
      <c r="AN135" s="14">
        <f t="shared" si="35"/>
        <v>1</v>
      </c>
      <c r="AO135" s="14">
        <f t="shared" si="36"/>
        <v>1</v>
      </c>
      <c r="AP135" s="14">
        <f t="shared" si="37"/>
        <v>1.4761102228559715</v>
      </c>
      <c r="AQ135" s="14">
        <f t="shared" si="38"/>
        <v>0.322543815145996</v>
      </c>
      <c r="AR135" s="14">
        <f t="shared" si="39"/>
        <v>1</v>
      </c>
      <c r="AS135" s="14">
        <f t="shared" si="40"/>
        <v>0</v>
      </c>
      <c r="AT135" s="14">
        <f t="shared" si="41"/>
        <v>0</v>
      </c>
      <c r="AU135" s="14" t="s">
        <v>49</v>
      </c>
    </row>
    <row r="136" spans="1:47">
      <c r="A136" s="14" t="s">
        <v>442</v>
      </c>
      <c r="B136" s="14" t="s">
        <v>443</v>
      </c>
      <c r="C136" s="14" t="s">
        <v>444</v>
      </c>
      <c r="D136" s="14" t="s">
        <v>41</v>
      </c>
      <c r="E136" s="14" t="s">
        <v>42</v>
      </c>
      <c r="F136" s="14" t="s">
        <v>43</v>
      </c>
      <c r="G136" s="14" t="s">
        <v>44</v>
      </c>
      <c r="H136" s="14">
        <v>0.50181399999999998</v>
      </c>
      <c r="I136" s="14">
        <v>0.99874000000000007</v>
      </c>
      <c r="J136" s="14" t="s">
        <v>45</v>
      </c>
      <c r="K136" s="14" t="s">
        <v>43</v>
      </c>
      <c r="L136" s="14" t="s">
        <v>46</v>
      </c>
      <c r="M136" s="14">
        <v>1.0409900000000001</v>
      </c>
      <c r="N136" s="14">
        <v>4.3292299999999999E-2</v>
      </c>
      <c r="O136" s="14" t="s">
        <v>48</v>
      </c>
      <c r="P136" s="14" t="s">
        <v>43</v>
      </c>
      <c r="Q136" s="14" t="s">
        <v>47</v>
      </c>
      <c r="R136" s="14">
        <v>1.7352300000000001</v>
      </c>
      <c r="S136" s="14">
        <v>1.53057E-3</v>
      </c>
      <c r="T136" s="14" t="s">
        <v>48</v>
      </c>
      <c r="U136" s="14">
        <v>1.7865000000000002</v>
      </c>
      <c r="V136" s="14">
        <v>2.2575599999999998</v>
      </c>
      <c r="W136" s="14">
        <v>3.76329</v>
      </c>
      <c r="X136" s="14">
        <v>2.96888</v>
      </c>
      <c r="Y136" s="14">
        <v>3.04894</v>
      </c>
      <c r="Z136" s="14">
        <v>2.71394</v>
      </c>
      <c r="AA136" s="14">
        <v>3.7455099999999999</v>
      </c>
      <c r="AB136" s="14">
        <v>4.8775599999999999</v>
      </c>
      <c r="AC136" s="14">
        <v>4.7689199999999996</v>
      </c>
      <c r="AD136" s="14">
        <v>7.1151499999999999</v>
      </c>
      <c r="AE136" s="14">
        <v>7.8440799999999999</v>
      </c>
      <c r="AF136" s="14">
        <v>2.4298500000000001</v>
      </c>
      <c r="AG136" s="14">
        <f t="shared" si="28"/>
        <v>2.6024499999999997</v>
      </c>
      <c r="AH136" s="14">
        <f t="shared" si="29"/>
        <v>2.9105866666666671</v>
      </c>
      <c r="AI136" s="14">
        <f t="shared" si="30"/>
        <v>4.4639966666666666</v>
      </c>
      <c r="AJ136" s="14">
        <f t="shared" si="31"/>
        <v>5.79636</v>
      </c>
      <c r="AK136" s="14">
        <f t="shared" si="32"/>
        <v>2.1696833333333347</v>
      </c>
      <c r="AL136" s="14">
        <f t="shared" si="33"/>
        <v>3.1939100000000002</v>
      </c>
      <c r="AM136" s="14">
        <f t="shared" si="34"/>
        <v>1.472062743411096</v>
      </c>
      <c r="AN136" s="14">
        <f t="shared" si="35"/>
        <v>1</v>
      </c>
      <c r="AO136" s="14">
        <f t="shared" si="36"/>
        <v>1</v>
      </c>
      <c r="AP136" s="14">
        <f t="shared" si="37"/>
        <v>1.472062743411096</v>
      </c>
      <c r="AQ136" s="14">
        <f t="shared" si="38"/>
        <v>0.3206811296081184</v>
      </c>
      <c r="AR136" s="14">
        <f t="shared" si="39"/>
        <v>1</v>
      </c>
      <c r="AS136" s="14">
        <f t="shared" si="40"/>
        <v>0</v>
      </c>
      <c r="AT136" s="14">
        <f t="shared" si="41"/>
        <v>0</v>
      </c>
      <c r="AU136" s="14" t="s">
        <v>49</v>
      </c>
    </row>
    <row r="137" spans="1:47">
      <c r="A137" s="14" t="s">
        <v>445</v>
      </c>
      <c r="B137" s="14" t="s">
        <v>446</v>
      </c>
      <c r="C137" s="14" t="s">
        <v>447</v>
      </c>
      <c r="D137" s="14" t="s">
        <v>41</v>
      </c>
      <c r="E137" s="14" t="s">
        <v>42</v>
      </c>
      <c r="F137" s="14" t="s">
        <v>43</v>
      </c>
      <c r="G137" s="14" t="s">
        <v>44</v>
      </c>
      <c r="H137" s="14">
        <v>9.9042599999999995E-2</v>
      </c>
      <c r="I137" s="14">
        <v>0.99874000000000007</v>
      </c>
      <c r="J137" s="14" t="s">
        <v>45</v>
      </c>
      <c r="K137" s="14" t="s">
        <v>43</v>
      </c>
      <c r="L137" s="14" t="s">
        <v>46</v>
      </c>
      <c r="M137" s="14">
        <v>0.42815500000000001</v>
      </c>
      <c r="N137" s="14">
        <v>7.9515200000000001E-3</v>
      </c>
      <c r="O137" s="14" t="s">
        <v>48</v>
      </c>
      <c r="P137" s="14" t="s">
        <v>43</v>
      </c>
      <c r="Q137" s="14" t="s">
        <v>47</v>
      </c>
      <c r="R137" s="14">
        <v>0.65904099999999999</v>
      </c>
      <c r="S137" s="14">
        <v>1.35505E-3</v>
      </c>
      <c r="T137" s="14" t="s">
        <v>48</v>
      </c>
      <c r="U137" s="14">
        <v>5.5629499999999998</v>
      </c>
      <c r="V137" s="14">
        <v>5.50861</v>
      </c>
      <c r="W137" s="14">
        <v>4.8934100000000003</v>
      </c>
      <c r="X137" s="14">
        <v>5.8269799999999998</v>
      </c>
      <c r="Y137" s="14">
        <v>6.4957900000000004</v>
      </c>
      <c r="Z137" s="14">
        <v>5.6651600000000002</v>
      </c>
      <c r="AA137" s="14">
        <v>7.1674800000000003</v>
      </c>
      <c r="AB137" s="14">
        <v>6.5933400000000004</v>
      </c>
      <c r="AC137" s="14">
        <v>6.2733600000000003</v>
      </c>
      <c r="AD137" s="14">
        <v>8.41221</v>
      </c>
      <c r="AE137" s="14">
        <v>8.1061899999999998</v>
      </c>
      <c r="AF137" s="14">
        <v>8.3681300000000007</v>
      </c>
      <c r="AG137" s="14">
        <f t="shared" si="28"/>
        <v>5.3216566666666667</v>
      </c>
      <c r="AH137" s="14">
        <f t="shared" si="29"/>
        <v>5.9959766666666665</v>
      </c>
      <c r="AI137" s="14">
        <f t="shared" si="30"/>
        <v>6.6780599999999994</v>
      </c>
      <c r="AJ137" s="14">
        <f t="shared" si="31"/>
        <v>8.2955100000000002</v>
      </c>
      <c r="AK137" s="14">
        <f t="shared" si="32"/>
        <v>2.0307233333333325</v>
      </c>
      <c r="AL137" s="14">
        <f t="shared" si="33"/>
        <v>2.9738533333333335</v>
      </c>
      <c r="AM137" s="14">
        <f t="shared" si="34"/>
        <v>1.4644305723576334</v>
      </c>
      <c r="AN137" s="14">
        <f t="shared" si="35"/>
        <v>1</v>
      </c>
      <c r="AO137" s="14">
        <f t="shared" si="36"/>
        <v>1</v>
      </c>
      <c r="AP137" s="14">
        <f t="shared" si="37"/>
        <v>1.4644305723576334</v>
      </c>
      <c r="AQ137" s="14">
        <f t="shared" si="38"/>
        <v>0.31714072426795342</v>
      </c>
      <c r="AR137" s="14">
        <f t="shared" si="39"/>
        <v>1</v>
      </c>
      <c r="AS137" s="14">
        <f t="shared" si="40"/>
        <v>0</v>
      </c>
      <c r="AT137" s="14">
        <f t="shared" si="41"/>
        <v>0</v>
      </c>
      <c r="AU137" s="14" t="s">
        <v>49</v>
      </c>
    </row>
    <row r="138" spans="1:47">
      <c r="A138" s="14" t="s">
        <v>448</v>
      </c>
      <c r="B138" s="14" t="s">
        <v>449</v>
      </c>
      <c r="C138" s="14" t="s">
        <v>450</v>
      </c>
      <c r="D138" s="14" t="s">
        <v>41</v>
      </c>
      <c r="E138" s="14" t="s">
        <v>42</v>
      </c>
      <c r="F138" s="14" t="s">
        <v>43</v>
      </c>
      <c r="G138" s="14" t="s">
        <v>44</v>
      </c>
      <c r="H138" s="14">
        <v>0.41499799999999998</v>
      </c>
      <c r="I138" s="14">
        <v>1</v>
      </c>
      <c r="J138" s="14" t="s">
        <v>45</v>
      </c>
      <c r="K138" s="14" t="s">
        <v>43</v>
      </c>
      <c r="L138" s="14" t="s">
        <v>46</v>
      </c>
      <c r="M138" s="14">
        <v>1.9967200000000001</v>
      </c>
      <c r="N138" s="14">
        <v>2.2781E-4</v>
      </c>
      <c r="O138" s="14" t="s">
        <v>48</v>
      </c>
      <c r="P138" s="14" t="s">
        <v>43</v>
      </c>
      <c r="Q138" s="14" t="s">
        <v>47</v>
      </c>
      <c r="R138" s="14">
        <v>2.5175399999999999</v>
      </c>
      <c r="S138" s="14">
        <v>2.2754800000000002E-4</v>
      </c>
      <c r="T138" s="14" t="s">
        <v>48</v>
      </c>
      <c r="U138" s="14">
        <v>0.39008399999999999</v>
      </c>
      <c r="V138" s="14">
        <v>0.61973</v>
      </c>
      <c r="W138" s="14">
        <v>0.62975099999999995</v>
      </c>
      <c r="X138" s="14">
        <v>0.64751099999999995</v>
      </c>
      <c r="Y138" s="14">
        <v>0.93558199999999991</v>
      </c>
      <c r="Z138" s="14">
        <v>0.71682199999999996</v>
      </c>
      <c r="AA138" s="14">
        <v>2.20566</v>
      </c>
      <c r="AB138" s="14">
        <v>1.7172400000000001</v>
      </c>
      <c r="AC138" s="14">
        <v>2.0612300000000001</v>
      </c>
      <c r="AD138" s="14">
        <v>2.8920500000000002</v>
      </c>
      <c r="AE138" s="14">
        <v>3.12677</v>
      </c>
      <c r="AF138" s="14">
        <v>2.9264700000000001</v>
      </c>
      <c r="AG138" s="14">
        <f t="shared" si="28"/>
        <v>0.54652166666666668</v>
      </c>
      <c r="AH138" s="14">
        <f t="shared" si="29"/>
        <v>0.76663833333333331</v>
      </c>
      <c r="AI138" s="14">
        <f t="shared" si="30"/>
        <v>1.9947100000000002</v>
      </c>
      <c r="AJ138" s="14">
        <f t="shared" si="31"/>
        <v>2.9817633333333333</v>
      </c>
      <c r="AK138" s="14">
        <f t="shared" si="32"/>
        <v>1.6683050000000001</v>
      </c>
      <c r="AL138" s="14">
        <f t="shared" si="33"/>
        <v>2.4352416666666667</v>
      </c>
      <c r="AM138" s="14">
        <f t="shared" si="34"/>
        <v>1.4597101049668175</v>
      </c>
      <c r="AN138" s="14">
        <f t="shared" si="35"/>
        <v>1</v>
      </c>
      <c r="AO138" s="14">
        <f t="shared" si="36"/>
        <v>1</v>
      </c>
      <c r="AP138" s="14">
        <f t="shared" si="37"/>
        <v>1.4597101049668175</v>
      </c>
      <c r="AQ138" s="14">
        <f t="shared" si="38"/>
        <v>0.31493246734581437</v>
      </c>
      <c r="AR138" s="14">
        <f t="shared" si="39"/>
        <v>1</v>
      </c>
      <c r="AS138" s="14">
        <f t="shared" si="40"/>
        <v>0</v>
      </c>
      <c r="AT138" s="14">
        <f t="shared" si="41"/>
        <v>0</v>
      </c>
      <c r="AU138" s="14" t="s">
        <v>49</v>
      </c>
    </row>
    <row r="139" spans="1:47">
      <c r="A139" s="14" t="s">
        <v>451</v>
      </c>
      <c r="B139" s="14" t="s">
        <v>452</v>
      </c>
      <c r="C139" s="14" t="s">
        <v>453</v>
      </c>
      <c r="D139" s="14" t="s">
        <v>41</v>
      </c>
      <c r="E139" s="14" t="s">
        <v>42</v>
      </c>
      <c r="F139" s="14" t="s">
        <v>43</v>
      </c>
      <c r="G139" s="14" t="s">
        <v>44</v>
      </c>
      <c r="H139" s="14">
        <v>5.6198499999999998E-2</v>
      </c>
      <c r="I139" s="14">
        <v>0.99874000000000007</v>
      </c>
      <c r="J139" s="14" t="s">
        <v>45</v>
      </c>
      <c r="K139" s="14" t="s">
        <v>43</v>
      </c>
      <c r="L139" s="14" t="s">
        <v>46</v>
      </c>
      <c r="M139" s="14">
        <v>2.34938</v>
      </c>
      <c r="N139" s="14">
        <v>2.2781E-4</v>
      </c>
      <c r="O139" s="14" t="s">
        <v>48</v>
      </c>
      <c r="P139" s="14" t="s">
        <v>43</v>
      </c>
      <c r="Q139" s="14" t="s">
        <v>47</v>
      </c>
      <c r="R139" s="14">
        <v>2.7604000000000002</v>
      </c>
      <c r="S139" s="14">
        <v>2.2754800000000002E-4</v>
      </c>
      <c r="T139" s="14" t="s">
        <v>48</v>
      </c>
      <c r="U139" s="14">
        <v>2.9064200000000002</v>
      </c>
      <c r="V139" s="14">
        <v>3.5652300000000001</v>
      </c>
      <c r="W139" s="14">
        <v>2.72838</v>
      </c>
      <c r="X139" s="14">
        <v>2.8266999999999998</v>
      </c>
      <c r="Y139" s="14">
        <v>3.4806499999999998</v>
      </c>
      <c r="Z139" s="14">
        <v>3.9004300000000001</v>
      </c>
      <c r="AA139" s="14">
        <v>14.1065</v>
      </c>
      <c r="AB139" s="14">
        <v>13.346399999999999</v>
      </c>
      <c r="AC139" s="14">
        <v>15.7752</v>
      </c>
      <c r="AD139" s="14">
        <v>20.1708</v>
      </c>
      <c r="AE139" s="14">
        <v>20.508700000000001</v>
      </c>
      <c r="AF139" s="14">
        <v>19.576499999999999</v>
      </c>
      <c r="AG139" s="14">
        <f t="shared" si="28"/>
        <v>3.0666766666666665</v>
      </c>
      <c r="AH139" s="14">
        <f t="shared" si="29"/>
        <v>3.4025933333333334</v>
      </c>
      <c r="AI139" s="14">
        <f t="shared" si="30"/>
        <v>14.409366666666665</v>
      </c>
      <c r="AJ139" s="14">
        <f t="shared" si="31"/>
        <v>20.085333333333335</v>
      </c>
      <c r="AK139" s="14">
        <f t="shared" si="32"/>
        <v>11.678606666666667</v>
      </c>
      <c r="AL139" s="14">
        <f t="shared" si="33"/>
        <v>17.018656666666669</v>
      </c>
      <c r="AM139" s="14">
        <f t="shared" si="34"/>
        <v>1.4572506080919472</v>
      </c>
      <c r="AN139" s="14">
        <f t="shared" si="35"/>
        <v>1</v>
      </c>
      <c r="AO139" s="14">
        <f t="shared" si="36"/>
        <v>1</v>
      </c>
      <c r="AP139" s="14">
        <f t="shared" si="37"/>
        <v>1.4572506080919472</v>
      </c>
      <c r="AQ139" s="14">
        <f t="shared" si="38"/>
        <v>0.31377623419944822</v>
      </c>
      <c r="AR139" s="14">
        <f t="shared" si="39"/>
        <v>1</v>
      </c>
      <c r="AS139" s="14">
        <f t="shared" si="40"/>
        <v>0</v>
      </c>
      <c r="AT139" s="14">
        <f t="shared" si="41"/>
        <v>0</v>
      </c>
      <c r="AU139" s="14" t="s">
        <v>49</v>
      </c>
    </row>
    <row r="140" spans="1:47">
      <c r="A140" s="14" t="s">
        <v>454</v>
      </c>
      <c r="B140" s="14" t="s">
        <v>455</v>
      </c>
      <c r="C140" s="14" t="s">
        <v>456</v>
      </c>
      <c r="D140" s="14" t="s">
        <v>41</v>
      </c>
      <c r="E140" s="14" t="s">
        <v>42</v>
      </c>
      <c r="F140" s="14" t="s">
        <v>43</v>
      </c>
      <c r="G140" s="14" t="s">
        <v>44</v>
      </c>
      <c r="H140" s="14">
        <v>0.36249399999999998</v>
      </c>
      <c r="I140" s="14">
        <v>0.981429</v>
      </c>
      <c r="J140" s="14" t="s">
        <v>45</v>
      </c>
      <c r="K140" s="14" t="s">
        <v>43</v>
      </c>
      <c r="L140" s="14" t="s">
        <v>46</v>
      </c>
      <c r="M140" s="14">
        <v>0.52702300000000002</v>
      </c>
      <c r="N140" s="14">
        <v>8.4194400000000003E-2</v>
      </c>
      <c r="O140" s="14" t="s">
        <v>45</v>
      </c>
      <c r="P140" s="14" t="s">
        <v>43</v>
      </c>
      <c r="Q140" s="14" t="s">
        <v>47</v>
      </c>
      <c r="R140" s="14">
        <v>1.0746899999999999</v>
      </c>
      <c r="S140" s="14">
        <v>4.3302600000000004E-4</v>
      </c>
      <c r="T140" s="14" t="s">
        <v>48</v>
      </c>
      <c r="U140" s="14">
        <v>10.609500000000001</v>
      </c>
      <c r="V140" s="14">
        <v>13.069599999999999</v>
      </c>
      <c r="W140" s="14">
        <v>8.3834499999999998</v>
      </c>
      <c r="X140" s="14">
        <v>13.424300000000001</v>
      </c>
      <c r="Y140" s="14">
        <v>16.191800000000001</v>
      </c>
      <c r="Z140" s="14">
        <v>12.751099999999999</v>
      </c>
      <c r="AA140" s="14">
        <v>15.2309</v>
      </c>
      <c r="AB140" s="14">
        <v>16.628799999999998</v>
      </c>
      <c r="AC140" s="14">
        <v>11.526899999999999</v>
      </c>
      <c r="AD140" s="14">
        <v>21.0444</v>
      </c>
      <c r="AE140" s="14">
        <v>20.9041</v>
      </c>
      <c r="AF140" s="14">
        <v>21.630199999999999</v>
      </c>
      <c r="AG140" s="14">
        <f t="shared" si="28"/>
        <v>10.687516666666667</v>
      </c>
      <c r="AH140" s="14">
        <f t="shared" si="29"/>
        <v>14.122400000000001</v>
      </c>
      <c r="AI140" s="14">
        <f t="shared" si="30"/>
        <v>14.462199999999998</v>
      </c>
      <c r="AJ140" s="14">
        <f t="shared" si="31"/>
        <v>21.192899999999998</v>
      </c>
      <c r="AK140" s="14">
        <f t="shared" si="32"/>
        <v>7.2095666666666638</v>
      </c>
      <c r="AL140" s="14">
        <f t="shared" si="33"/>
        <v>10.505383333333331</v>
      </c>
      <c r="AM140" s="14">
        <f t="shared" si="34"/>
        <v>1.4571449046868283</v>
      </c>
      <c r="AN140" s="14">
        <f t="shared" si="35"/>
        <v>1</v>
      </c>
      <c r="AO140" s="14">
        <f t="shared" si="36"/>
        <v>1</v>
      </c>
      <c r="AP140" s="14">
        <f t="shared" si="37"/>
        <v>1.4571449046868283</v>
      </c>
      <c r="AQ140" s="14">
        <f t="shared" si="38"/>
        <v>0.31372645453204162</v>
      </c>
      <c r="AR140" s="14">
        <f t="shared" si="39"/>
        <v>1</v>
      </c>
      <c r="AS140" s="14">
        <f t="shared" si="40"/>
        <v>0</v>
      </c>
      <c r="AT140" s="14">
        <f t="shared" si="41"/>
        <v>0</v>
      </c>
      <c r="AU140" s="14" t="s">
        <v>49</v>
      </c>
    </row>
    <row r="141" spans="1:47">
      <c r="A141" s="14" t="s">
        <v>457</v>
      </c>
      <c r="B141" s="14" t="s">
        <v>458</v>
      </c>
      <c r="C141" s="14" t="s">
        <v>459</v>
      </c>
      <c r="D141" s="14" t="s">
        <v>41</v>
      </c>
      <c r="E141" s="14" t="s">
        <v>42</v>
      </c>
      <c r="F141" s="14" t="s">
        <v>43</v>
      </c>
      <c r="G141" s="14" t="s">
        <v>44</v>
      </c>
      <c r="H141" s="14">
        <v>0.13115499999999999</v>
      </c>
      <c r="I141" s="14">
        <v>1</v>
      </c>
      <c r="J141" s="14" t="s">
        <v>45</v>
      </c>
      <c r="K141" s="14" t="s">
        <v>43</v>
      </c>
      <c r="L141" s="14" t="s">
        <v>46</v>
      </c>
      <c r="M141" s="14">
        <v>1.3496600000000001</v>
      </c>
      <c r="N141" s="14">
        <v>3.4595899999999999E-2</v>
      </c>
      <c r="O141" s="14" t="s">
        <v>48</v>
      </c>
      <c r="P141" s="14" t="s">
        <v>43</v>
      </c>
      <c r="Q141" s="14" t="s">
        <v>47</v>
      </c>
      <c r="R141" s="14">
        <v>1.66065</v>
      </c>
      <c r="S141" s="14">
        <v>1.0444799999999999E-2</v>
      </c>
      <c r="T141" s="14" t="s">
        <v>48</v>
      </c>
      <c r="U141" s="14">
        <v>0.76736699999999991</v>
      </c>
      <c r="V141" s="14">
        <v>1.17424</v>
      </c>
      <c r="W141" s="14">
        <v>0.69786899999999996</v>
      </c>
      <c r="X141" s="14">
        <v>1.34</v>
      </c>
      <c r="Y141" s="14">
        <v>0.48490899999999998</v>
      </c>
      <c r="Z141" s="14">
        <v>1.2688200000000001</v>
      </c>
      <c r="AA141" s="14">
        <v>1.68666</v>
      </c>
      <c r="AB141" s="14">
        <v>2.7599499999999999</v>
      </c>
      <c r="AC141" s="14">
        <v>1.55897</v>
      </c>
      <c r="AD141" s="14">
        <v>3.63578</v>
      </c>
      <c r="AE141" s="14">
        <v>2.40307</v>
      </c>
      <c r="AF141" s="14">
        <v>2.1511</v>
      </c>
      <c r="AG141" s="14">
        <f t="shared" si="28"/>
        <v>0.87982533333333324</v>
      </c>
      <c r="AH141" s="14">
        <f t="shared" si="29"/>
        <v>1.0312430000000001</v>
      </c>
      <c r="AI141" s="14">
        <f t="shared" si="30"/>
        <v>2.0018600000000002</v>
      </c>
      <c r="AJ141" s="14">
        <f t="shared" si="31"/>
        <v>2.7299833333333332</v>
      </c>
      <c r="AK141" s="14">
        <f t="shared" si="32"/>
        <v>1.2734523333333341</v>
      </c>
      <c r="AL141" s="14">
        <f t="shared" si="33"/>
        <v>1.850158</v>
      </c>
      <c r="AM141" s="14">
        <f t="shared" si="34"/>
        <v>1.452867886430508</v>
      </c>
      <c r="AN141" s="14">
        <f t="shared" si="35"/>
        <v>1</v>
      </c>
      <c r="AO141" s="14">
        <f t="shared" si="36"/>
        <v>1</v>
      </c>
      <c r="AP141" s="14">
        <f t="shared" si="37"/>
        <v>1.452867886430508</v>
      </c>
      <c r="AQ141" s="14">
        <f t="shared" si="38"/>
        <v>0.31170617140085655</v>
      </c>
      <c r="AR141" s="14">
        <f t="shared" si="39"/>
        <v>1</v>
      </c>
      <c r="AS141" s="14">
        <f t="shared" si="40"/>
        <v>0</v>
      </c>
      <c r="AT141" s="14">
        <f t="shared" si="41"/>
        <v>0</v>
      </c>
      <c r="AU141" s="14" t="s">
        <v>49</v>
      </c>
    </row>
    <row r="142" spans="1:47">
      <c r="A142" s="14" t="s">
        <v>460</v>
      </c>
      <c r="B142" s="14" t="s">
        <v>461</v>
      </c>
      <c r="C142" s="14" t="s">
        <v>462</v>
      </c>
      <c r="D142" s="14" t="s">
        <v>41</v>
      </c>
      <c r="E142" s="14" t="s">
        <v>42</v>
      </c>
      <c r="F142" s="14" t="s">
        <v>43</v>
      </c>
      <c r="G142" s="14" t="s">
        <v>44</v>
      </c>
      <c r="H142" s="14">
        <v>4.1396700000000002E-2</v>
      </c>
      <c r="I142" s="14">
        <v>0.99874000000000007</v>
      </c>
      <c r="J142" s="14" t="s">
        <v>45</v>
      </c>
      <c r="K142" s="14" t="s">
        <v>43</v>
      </c>
      <c r="L142" s="14" t="s">
        <v>46</v>
      </c>
      <c r="M142" s="14">
        <v>0.43033199999999999</v>
      </c>
      <c r="N142" s="14">
        <v>3.7228299999999999E-2</v>
      </c>
      <c r="O142" s="14" t="s">
        <v>48</v>
      </c>
      <c r="P142" s="14" t="s">
        <v>43</v>
      </c>
      <c r="Q142" s="14" t="s">
        <v>47</v>
      </c>
      <c r="R142" s="14">
        <v>0.57917000000000007</v>
      </c>
      <c r="S142" s="14">
        <v>6.6455400000000001E-3</v>
      </c>
      <c r="T142" s="14" t="s">
        <v>48</v>
      </c>
      <c r="U142" s="14">
        <v>4.4306400000000004</v>
      </c>
      <c r="V142" s="14">
        <v>5.2200300000000004</v>
      </c>
      <c r="W142" s="14">
        <v>3.9658800000000003</v>
      </c>
      <c r="X142" s="14">
        <v>5.0143199999999997</v>
      </c>
      <c r="Y142" s="14">
        <v>4.8189400000000004</v>
      </c>
      <c r="Z142" s="14">
        <v>5.1855200000000004</v>
      </c>
      <c r="AA142" s="14">
        <v>5.2791100000000002</v>
      </c>
      <c r="AB142" s="14">
        <v>5.9207200000000002</v>
      </c>
      <c r="AC142" s="14">
        <v>5.2944100000000001</v>
      </c>
      <c r="AD142" s="14">
        <v>6.7500999999999998</v>
      </c>
      <c r="AE142" s="14">
        <v>6.4122700000000004</v>
      </c>
      <c r="AF142" s="14">
        <v>6.6709300000000002</v>
      </c>
      <c r="AG142" s="14">
        <f t="shared" si="28"/>
        <v>4.5388500000000009</v>
      </c>
      <c r="AH142" s="14">
        <f t="shared" si="29"/>
        <v>5.0062600000000002</v>
      </c>
      <c r="AI142" s="14">
        <f t="shared" si="30"/>
        <v>5.4980800000000007</v>
      </c>
      <c r="AJ142" s="14">
        <f t="shared" si="31"/>
        <v>6.6111000000000004</v>
      </c>
      <c r="AK142" s="14">
        <f t="shared" si="32"/>
        <v>1.426639999999999</v>
      </c>
      <c r="AL142" s="14">
        <f t="shared" si="33"/>
        <v>2.0722499999999995</v>
      </c>
      <c r="AM142" s="14">
        <f t="shared" si="34"/>
        <v>1.4525388325015427</v>
      </c>
      <c r="AN142" s="14">
        <f t="shared" si="35"/>
        <v>1</v>
      </c>
      <c r="AO142" s="14">
        <f t="shared" si="36"/>
        <v>1</v>
      </c>
      <c r="AP142" s="14">
        <f t="shared" si="37"/>
        <v>1.4525388325015427</v>
      </c>
      <c r="AQ142" s="14">
        <f t="shared" si="38"/>
        <v>0.31155024731571995</v>
      </c>
      <c r="AR142" s="14">
        <f t="shared" si="39"/>
        <v>1</v>
      </c>
      <c r="AS142" s="14">
        <f t="shared" si="40"/>
        <v>0</v>
      </c>
      <c r="AT142" s="14">
        <f t="shared" si="41"/>
        <v>0</v>
      </c>
      <c r="AU142" s="14" t="s">
        <v>49</v>
      </c>
    </row>
    <row r="143" spans="1:47">
      <c r="A143" s="14" t="s">
        <v>463</v>
      </c>
      <c r="B143" s="14" t="s">
        <v>464</v>
      </c>
      <c r="C143" s="14" t="s">
        <v>465</v>
      </c>
      <c r="D143" s="14" t="s">
        <v>41</v>
      </c>
      <c r="E143" s="14" t="s">
        <v>42</v>
      </c>
      <c r="F143" s="14" t="s">
        <v>43</v>
      </c>
      <c r="G143" s="14" t="s">
        <v>44</v>
      </c>
      <c r="H143" s="14">
        <v>0.344028</v>
      </c>
      <c r="I143" s="14">
        <v>0.79891699999999999</v>
      </c>
      <c r="J143" s="14" t="s">
        <v>45</v>
      </c>
      <c r="K143" s="14" t="s">
        <v>43</v>
      </c>
      <c r="L143" s="14" t="s">
        <v>46</v>
      </c>
      <c r="M143" s="14">
        <v>2.1667299999999998</v>
      </c>
      <c r="N143" s="14">
        <v>2.2781E-4</v>
      </c>
      <c r="O143" s="14" t="s">
        <v>48</v>
      </c>
      <c r="P143" s="14" t="s">
        <v>43</v>
      </c>
      <c r="Q143" s="14" t="s">
        <v>47</v>
      </c>
      <c r="R143" s="14">
        <v>2.6183899999999998</v>
      </c>
      <c r="S143" s="14">
        <v>2.2754800000000002E-4</v>
      </c>
      <c r="T143" s="14" t="s">
        <v>48</v>
      </c>
      <c r="U143" s="14">
        <v>2.9654100000000003</v>
      </c>
      <c r="V143" s="14">
        <v>2.9646500000000002</v>
      </c>
      <c r="W143" s="14">
        <v>4.9519400000000005</v>
      </c>
      <c r="X143" s="14">
        <v>4.5196000000000005</v>
      </c>
      <c r="Y143" s="14">
        <v>5.0158500000000004</v>
      </c>
      <c r="Z143" s="14">
        <v>5.1477000000000004</v>
      </c>
      <c r="AA143" s="14">
        <v>13.599299999999999</v>
      </c>
      <c r="AB143" s="14">
        <v>15.162699999999999</v>
      </c>
      <c r="AC143" s="14">
        <v>15.536200000000001</v>
      </c>
      <c r="AD143" s="14">
        <v>22.1782</v>
      </c>
      <c r="AE143" s="14">
        <v>21.0121</v>
      </c>
      <c r="AF143" s="14">
        <v>21.666499999999999</v>
      </c>
      <c r="AG143" s="14">
        <f t="shared" si="28"/>
        <v>3.627333333333334</v>
      </c>
      <c r="AH143" s="14">
        <f t="shared" si="29"/>
        <v>4.8943833333333338</v>
      </c>
      <c r="AI143" s="14">
        <f t="shared" si="30"/>
        <v>14.766066666666667</v>
      </c>
      <c r="AJ143" s="14">
        <f t="shared" si="31"/>
        <v>21.618933333333331</v>
      </c>
      <c r="AK143" s="14">
        <f t="shared" si="32"/>
        <v>12.405783333333334</v>
      </c>
      <c r="AL143" s="14">
        <f t="shared" si="33"/>
        <v>17.991599999999998</v>
      </c>
      <c r="AM143" s="14">
        <f t="shared" si="34"/>
        <v>1.450259086152023</v>
      </c>
      <c r="AN143" s="14">
        <f t="shared" si="35"/>
        <v>1</v>
      </c>
      <c r="AO143" s="14">
        <f t="shared" si="36"/>
        <v>1</v>
      </c>
      <c r="AP143" s="14">
        <f t="shared" si="37"/>
        <v>1.450259086152023</v>
      </c>
      <c r="AQ143" s="14">
        <f t="shared" si="38"/>
        <v>0.31046803323032218</v>
      </c>
      <c r="AR143" s="14">
        <f t="shared" si="39"/>
        <v>1</v>
      </c>
      <c r="AS143" s="14">
        <f t="shared" si="40"/>
        <v>0</v>
      </c>
      <c r="AT143" s="14">
        <f t="shared" si="41"/>
        <v>0</v>
      </c>
      <c r="AU143" s="14" t="s">
        <v>49</v>
      </c>
    </row>
    <row r="144" spans="1:47">
      <c r="A144" s="14" t="s">
        <v>466</v>
      </c>
      <c r="B144" s="14" t="s">
        <v>467</v>
      </c>
      <c r="C144" s="14" t="s">
        <v>468</v>
      </c>
      <c r="D144" s="14" t="s">
        <v>41</v>
      </c>
      <c r="E144" s="14" t="s">
        <v>42</v>
      </c>
      <c r="F144" s="14" t="s">
        <v>43</v>
      </c>
      <c r="G144" s="14" t="s">
        <v>44</v>
      </c>
      <c r="H144" s="14">
        <v>-4.6173899999999997E-2</v>
      </c>
      <c r="I144" s="14">
        <v>0.99874000000000007</v>
      </c>
      <c r="J144" s="14" t="s">
        <v>45</v>
      </c>
      <c r="K144" s="14" t="s">
        <v>43</v>
      </c>
      <c r="L144" s="14" t="s">
        <v>46</v>
      </c>
      <c r="M144" s="14">
        <v>0.71963499999999991</v>
      </c>
      <c r="N144" s="14">
        <v>4.3508100000000003E-4</v>
      </c>
      <c r="O144" s="14" t="s">
        <v>48</v>
      </c>
      <c r="P144" s="14" t="s">
        <v>43</v>
      </c>
      <c r="Q144" s="14" t="s">
        <v>47</v>
      </c>
      <c r="R144" s="14">
        <v>0.79722899999999997</v>
      </c>
      <c r="S144" s="14">
        <v>2.2754800000000002E-4</v>
      </c>
      <c r="T144" s="14" t="s">
        <v>48</v>
      </c>
      <c r="U144" s="14">
        <v>10.9368</v>
      </c>
      <c r="V144" s="14">
        <v>21.511199999999999</v>
      </c>
      <c r="W144" s="14">
        <v>12.6991</v>
      </c>
      <c r="X144" s="14">
        <v>17.061499999999999</v>
      </c>
      <c r="Y144" s="14">
        <v>13.462999999999999</v>
      </c>
      <c r="Z144" s="14">
        <v>16.112500000000001</v>
      </c>
      <c r="AA144" s="14">
        <v>17.7334</v>
      </c>
      <c r="AB144" s="14">
        <v>21.225999999999999</v>
      </c>
      <c r="AC144" s="14">
        <v>26.3276</v>
      </c>
      <c r="AD144" s="14">
        <v>21.9253</v>
      </c>
      <c r="AE144" s="14">
        <v>28.2395</v>
      </c>
      <c r="AF144" s="14">
        <v>26.3307</v>
      </c>
      <c r="AG144" s="14">
        <f t="shared" si="28"/>
        <v>15.049033333333334</v>
      </c>
      <c r="AH144" s="14">
        <f t="shared" si="29"/>
        <v>15.545666666666667</v>
      </c>
      <c r="AI144" s="14">
        <f t="shared" si="30"/>
        <v>21.762333333333334</v>
      </c>
      <c r="AJ144" s="14">
        <f t="shared" si="31"/>
        <v>25.498499999999996</v>
      </c>
      <c r="AK144" s="14">
        <f t="shared" si="32"/>
        <v>7.209933333333332</v>
      </c>
      <c r="AL144" s="14">
        <f t="shared" si="33"/>
        <v>10.449466666666662</v>
      </c>
      <c r="AM144" s="14">
        <f t="shared" si="34"/>
        <v>1.4493152964891027</v>
      </c>
      <c r="AN144" s="14">
        <f t="shared" si="35"/>
        <v>1</v>
      </c>
      <c r="AO144" s="14">
        <f t="shared" si="36"/>
        <v>1</v>
      </c>
      <c r="AP144" s="14">
        <f t="shared" si="37"/>
        <v>1.4493152964891027</v>
      </c>
      <c r="AQ144" s="14">
        <f t="shared" si="38"/>
        <v>0.31001901213459043</v>
      </c>
      <c r="AR144" s="14">
        <f t="shared" si="39"/>
        <v>1</v>
      </c>
      <c r="AS144" s="14">
        <f t="shared" si="40"/>
        <v>0</v>
      </c>
      <c r="AT144" s="14">
        <f t="shared" si="41"/>
        <v>0</v>
      </c>
      <c r="AU144" s="14" t="s">
        <v>49</v>
      </c>
    </row>
    <row r="145" spans="1:47">
      <c r="A145" s="14" t="s">
        <v>469</v>
      </c>
      <c r="B145" s="14" t="s">
        <v>470</v>
      </c>
      <c r="C145" s="14" t="s">
        <v>471</v>
      </c>
      <c r="D145" s="14" t="s">
        <v>41</v>
      </c>
      <c r="E145" s="14" t="s">
        <v>42</v>
      </c>
      <c r="F145" s="14" t="s">
        <v>43</v>
      </c>
      <c r="G145" s="14" t="s">
        <v>44</v>
      </c>
      <c r="H145" s="14">
        <v>1.5055199999999999E-2</v>
      </c>
      <c r="I145" s="14">
        <v>0.99874000000000007</v>
      </c>
      <c r="J145" s="14" t="s">
        <v>45</v>
      </c>
      <c r="K145" s="14" t="s">
        <v>43</v>
      </c>
      <c r="L145" s="14" t="s">
        <v>46</v>
      </c>
      <c r="M145" s="14">
        <v>0.24553899999999998</v>
      </c>
      <c r="N145" s="14">
        <v>7.6007099999999994E-2</v>
      </c>
      <c r="O145" s="14" t="s">
        <v>45</v>
      </c>
      <c r="P145" s="14" t="s">
        <v>43</v>
      </c>
      <c r="Q145" s="14" t="s">
        <v>47</v>
      </c>
      <c r="R145" s="14">
        <v>0.45899099999999998</v>
      </c>
      <c r="S145" s="14">
        <v>1.8720800000000001E-3</v>
      </c>
      <c r="T145" s="14" t="s">
        <v>48</v>
      </c>
      <c r="U145" s="14">
        <v>43.487299999999998</v>
      </c>
      <c r="V145" s="14">
        <v>43.493000000000002</v>
      </c>
      <c r="W145" s="14">
        <v>45.9099</v>
      </c>
      <c r="X145" s="14">
        <v>47.371200000000002</v>
      </c>
      <c r="Y145" s="14">
        <v>49.312600000000003</v>
      </c>
      <c r="Z145" s="14">
        <v>42.1922</v>
      </c>
      <c r="AA145" s="14">
        <v>57.309399999999997</v>
      </c>
      <c r="AB145" s="14">
        <v>47.882899999999999</v>
      </c>
      <c r="AC145" s="14">
        <v>46.5642</v>
      </c>
      <c r="AD145" s="14">
        <v>54.338200000000001</v>
      </c>
      <c r="AE145" s="14">
        <v>62.2684</v>
      </c>
      <c r="AF145" s="14">
        <v>52.273299999999999</v>
      </c>
      <c r="AG145" s="14">
        <f t="shared" si="28"/>
        <v>44.296733333333329</v>
      </c>
      <c r="AH145" s="14">
        <f t="shared" si="29"/>
        <v>46.292000000000002</v>
      </c>
      <c r="AI145" s="14">
        <f t="shared" si="30"/>
        <v>50.585499999999996</v>
      </c>
      <c r="AJ145" s="14">
        <f t="shared" si="31"/>
        <v>56.293299999999995</v>
      </c>
      <c r="AK145" s="14">
        <f t="shared" si="32"/>
        <v>8.2840333333333405</v>
      </c>
      <c r="AL145" s="14">
        <f t="shared" si="33"/>
        <v>11.996566666666666</v>
      </c>
      <c r="AM145" s="14">
        <f t="shared" si="34"/>
        <v>1.4481552866759737</v>
      </c>
      <c r="AN145" s="14">
        <f t="shared" si="35"/>
        <v>1</v>
      </c>
      <c r="AO145" s="14">
        <f t="shared" si="36"/>
        <v>1</v>
      </c>
      <c r="AP145" s="14">
        <f t="shared" si="37"/>
        <v>1.4481552866759737</v>
      </c>
      <c r="AQ145" s="14">
        <f t="shared" si="38"/>
        <v>0.30946631953030945</v>
      </c>
      <c r="AR145" s="14">
        <f t="shared" si="39"/>
        <v>1</v>
      </c>
      <c r="AS145" s="14">
        <f t="shared" si="40"/>
        <v>0</v>
      </c>
      <c r="AT145" s="14">
        <f t="shared" si="41"/>
        <v>0</v>
      </c>
      <c r="AU145" s="14" t="s">
        <v>49</v>
      </c>
    </row>
    <row r="146" spans="1:47">
      <c r="A146" s="14" t="s">
        <v>472</v>
      </c>
      <c r="B146" s="14" t="s">
        <v>473</v>
      </c>
      <c r="C146" s="14" t="s">
        <v>474</v>
      </c>
      <c r="D146" s="14" t="s">
        <v>41</v>
      </c>
      <c r="E146" s="14" t="s">
        <v>42</v>
      </c>
      <c r="F146" s="14" t="s">
        <v>43</v>
      </c>
      <c r="G146" s="14" t="s">
        <v>44</v>
      </c>
      <c r="H146" s="14">
        <v>0.22684799999999999</v>
      </c>
      <c r="I146" s="14">
        <v>0.99874000000000007</v>
      </c>
      <c r="J146" s="14" t="s">
        <v>45</v>
      </c>
      <c r="K146" s="14" t="s">
        <v>43</v>
      </c>
      <c r="L146" s="14" t="s">
        <v>46</v>
      </c>
      <c r="M146" s="14">
        <v>0.56546799999999997</v>
      </c>
      <c r="N146" s="14">
        <v>2.29819E-2</v>
      </c>
      <c r="O146" s="14" t="s">
        <v>48</v>
      </c>
      <c r="P146" s="14" t="s">
        <v>43</v>
      </c>
      <c r="Q146" s="14" t="s">
        <v>47</v>
      </c>
      <c r="R146" s="14">
        <v>0.820465</v>
      </c>
      <c r="S146" s="14">
        <v>1.7015800000000001E-3</v>
      </c>
      <c r="T146" s="14" t="s">
        <v>48</v>
      </c>
      <c r="U146" s="14">
        <v>2.07646</v>
      </c>
      <c r="V146" s="14">
        <v>1.97193</v>
      </c>
      <c r="W146" s="14">
        <v>1.9116400000000002</v>
      </c>
      <c r="X146" s="14">
        <v>2.1038000000000001</v>
      </c>
      <c r="Y146" s="14">
        <v>2.3477199999999998</v>
      </c>
      <c r="Z146" s="14">
        <v>2.3591100000000003</v>
      </c>
      <c r="AA146" s="14">
        <v>2.8189000000000002</v>
      </c>
      <c r="AB146" s="14">
        <v>2.6285699999999999</v>
      </c>
      <c r="AC146" s="14">
        <v>2.42849</v>
      </c>
      <c r="AD146" s="14">
        <v>3.51153</v>
      </c>
      <c r="AE146" s="14">
        <v>2.7416400000000003</v>
      </c>
      <c r="AF146" s="14">
        <v>3.6906300000000001</v>
      </c>
      <c r="AG146" s="14">
        <f t="shared" si="28"/>
        <v>1.9866766666666666</v>
      </c>
      <c r="AH146" s="14">
        <f t="shared" si="29"/>
        <v>2.2702100000000001</v>
      </c>
      <c r="AI146" s="14">
        <f t="shared" si="30"/>
        <v>2.6253199999999999</v>
      </c>
      <c r="AJ146" s="14">
        <f t="shared" si="31"/>
        <v>3.3146000000000004</v>
      </c>
      <c r="AK146" s="14">
        <f t="shared" si="32"/>
        <v>0.92217666666666642</v>
      </c>
      <c r="AL146" s="14">
        <f t="shared" si="33"/>
        <v>1.3279233333333338</v>
      </c>
      <c r="AM146" s="14">
        <f t="shared" si="34"/>
        <v>1.4399879994072005</v>
      </c>
      <c r="AN146" s="14">
        <f t="shared" si="35"/>
        <v>1</v>
      </c>
      <c r="AO146" s="14">
        <f t="shared" si="36"/>
        <v>1</v>
      </c>
      <c r="AP146" s="14">
        <f t="shared" si="37"/>
        <v>1.4399879994072005</v>
      </c>
      <c r="AQ146" s="14">
        <f t="shared" si="38"/>
        <v>0.30554976818440865</v>
      </c>
      <c r="AR146" s="14">
        <f t="shared" si="39"/>
        <v>1</v>
      </c>
      <c r="AS146" s="14">
        <f t="shared" si="40"/>
        <v>0</v>
      </c>
      <c r="AT146" s="14">
        <f t="shared" si="41"/>
        <v>0</v>
      </c>
      <c r="AU146" s="14" t="s">
        <v>49</v>
      </c>
    </row>
    <row r="147" spans="1:47">
      <c r="A147" s="14" t="s">
        <v>475</v>
      </c>
      <c r="B147" s="14" t="s">
        <v>476</v>
      </c>
      <c r="C147" s="14" t="s">
        <v>477</v>
      </c>
      <c r="D147" s="14" t="s">
        <v>41</v>
      </c>
      <c r="E147" s="14" t="s">
        <v>42</v>
      </c>
      <c r="F147" s="14" t="s">
        <v>43</v>
      </c>
      <c r="G147" s="14" t="s">
        <v>44</v>
      </c>
      <c r="H147" s="14">
        <v>-1.9647599999999998E-2</v>
      </c>
      <c r="I147" s="14">
        <v>0.99874000000000007</v>
      </c>
      <c r="J147" s="14" t="s">
        <v>45</v>
      </c>
      <c r="K147" s="14" t="s">
        <v>43</v>
      </c>
      <c r="L147" s="14" t="s">
        <v>46</v>
      </c>
      <c r="M147" s="14">
        <v>0.53352199999999994</v>
      </c>
      <c r="N147" s="14">
        <v>4.6615699999999996E-2</v>
      </c>
      <c r="O147" s="14" t="s">
        <v>48</v>
      </c>
      <c r="P147" s="14" t="s">
        <v>43</v>
      </c>
      <c r="Q147" s="14" t="s">
        <v>47</v>
      </c>
      <c r="R147" s="14">
        <v>0.632239</v>
      </c>
      <c r="S147" s="14">
        <v>2.6601699999999999E-2</v>
      </c>
      <c r="T147" s="14" t="s">
        <v>48</v>
      </c>
      <c r="U147" s="14">
        <v>11.8637</v>
      </c>
      <c r="V147" s="14">
        <v>15.659000000000001</v>
      </c>
      <c r="W147" s="14">
        <v>12.0273</v>
      </c>
      <c r="X147" s="14">
        <v>13.5123</v>
      </c>
      <c r="Y147" s="14">
        <v>14.452400000000001</v>
      </c>
      <c r="Z147" s="14">
        <v>14.049099999999999</v>
      </c>
      <c r="AA147" s="14">
        <v>17.0261</v>
      </c>
      <c r="AB147" s="14">
        <v>15.902200000000001</v>
      </c>
      <c r="AC147" s="14">
        <v>18.378</v>
      </c>
      <c r="AD147" s="14">
        <v>21.074200000000001</v>
      </c>
      <c r="AE147" s="14">
        <v>17.982099999999999</v>
      </c>
      <c r="AF147" s="14">
        <v>20.962800000000001</v>
      </c>
      <c r="AG147" s="14">
        <f t="shared" si="28"/>
        <v>13.183333333333332</v>
      </c>
      <c r="AH147" s="14">
        <f t="shared" si="29"/>
        <v>14.004600000000002</v>
      </c>
      <c r="AI147" s="14">
        <f t="shared" si="30"/>
        <v>17.1021</v>
      </c>
      <c r="AJ147" s="14">
        <f t="shared" si="31"/>
        <v>20.006366666666668</v>
      </c>
      <c r="AK147" s="14">
        <f t="shared" si="32"/>
        <v>4.7400333333333418</v>
      </c>
      <c r="AL147" s="14">
        <f t="shared" si="33"/>
        <v>6.8230333333333366</v>
      </c>
      <c r="AM147" s="14">
        <f t="shared" si="34"/>
        <v>1.439448386438912</v>
      </c>
      <c r="AN147" s="14">
        <f t="shared" si="35"/>
        <v>1</v>
      </c>
      <c r="AO147" s="14">
        <f t="shared" si="36"/>
        <v>1</v>
      </c>
      <c r="AP147" s="14">
        <f t="shared" si="37"/>
        <v>1.439448386438912</v>
      </c>
      <c r="AQ147" s="14">
        <f t="shared" si="38"/>
        <v>0.30528943627223382</v>
      </c>
      <c r="AR147" s="14">
        <f t="shared" si="39"/>
        <v>1</v>
      </c>
      <c r="AS147" s="14">
        <f t="shared" si="40"/>
        <v>0</v>
      </c>
      <c r="AT147" s="14">
        <f t="shared" si="41"/>
        <v>0</v>
      </c>
      <c r="AU147" s="14" t="s">
        <v>49</v>
      </c>
    </row>
    <row r="148" spans="1:47">
      <c r="A148" s="14" t="s">
        <v>478</v>
      </c>
      <c r="B148" s="14" t="s">
        <v>479</v>
      </c>
      <c r="C148" s="14" t="s">
        <v>480</v>
      </c>
      <c r="D148" s="14" t="s">
        <v>41</v>
      </c>
      <c r="E148" s="14" t="s">
        <v>42</v>
      </c>
      <c r="F148" s="14" t="s">
        <v>43</v>
      </c>
      <c r="G148" s="14" t="s">
        <v>44</v>
      </c>
      <c r="H148" s="14">
        <v>0.43430000000000002</v>
      </c>
      <c r="I148" s="14">
        <v>0.87697499999999995</v>
      </c>
      <c r="J148" s="14" t="s">
        <v>45</v>
      </c>
      <c r="K148" s="14" t="s">
        <v>43</v>
      </c>
      <c r="L148" s="14" t="s">
        <v>46</v>
      </c>
      <c r="M148" s="14">
        <v>0.97128199999999998</v>
      </c>
      <c r="N148" s="14">
        <v>6.3282799999999999E-4</v>
      </c>
      <c r="O148" s="14" t="s">
        <v>48</v>
      </c>
      <c r="P148" s="14" t="s">
        <v>43</v>
      </c>
      <c r="Q148" s="14" t="s">
        <v>47</v>
      </c>
      <c r="R148" s="14">
        <v>1.45712</v>
      </c>
      <c r="S148" s="14">
        <v>2.2754800000000002E-4</v>
      </c>
      <c r="T148" s="14" t="s">
        <v>48</v>
      </c>
      <c r="U148" s="14">
        <v>4.8792299999999997</v>
      </c>
      <c r="V148" s="14">
        <v>5.2866</v>
      </c>
      <c r="W148" s="14">
        <v>5.6369899999999999</v>
      </c>
      <c r="X148" s="14">
        <v>4.9970300000000005</v>
      </c>
      <c r="Y148" s="14">
        <v>5.8564800000000004</v>
      </c>
      <c r="Z148" s="14">
        <v>11.1608</v>
      </c>
      <c r="AA148" s="14">
        <v>11.091100000000001</v>
      </c>
      <c r="AB148" s="14">
        <v>9.7258999999999993</v>
      </c>
      <c r="AC148" s="14">
        <v>7.9052600000000002</v>
      </c>
      <c r="AD148" s="14">
        <v>15.078799999999999</v>
      </c>
      <c r="AE148" s="14">
        <v>15.555</v>
      </c>
      <c r="AF148" s="14">
        <v>12.706900000000001</v>
      </c>
      <c r="AG148" s="14">
        <f t="shared" si="28"/>
        <v>5.2676066666666665</v>
      </c>
      <c r="AH148" s="14">
        <f t="shared" si="29"/>
        <v>7.3381033333333336</v>
      </c>
      <c r="AI148" s="14">
        <f t="shared" si="30"/>
        <v>9.5740866666666662</v>
      </c>
      <c r="AJ148" s="14">
        <f t="shared" si="31"/>
        <v>14.446899999999999</v>
      </c>
      <c r="AK148" s="14">
        <f t="shared" si="32"/>
        <v>6.3769766666666667</v>
      </c>
      <c r="AL148" s="14">
        <f t="shared" si="33"/>
        <v>9.1792933333333337</v>
      </c>
      <c r="AM148" s="14">
        <f t="shared" si="34"/>
        <v>1.4394428289685866</v>
      </c>
      <c r="AN148" s="14">
        <f t="shared" si="35"/>
        <v>1</v>
      </c>
      <c r="AO148" s="14">
        <f t="shared" si="36"/>
        <v>1</v>
      </c>
      <c r="AP148" s="14">
        <f t="shared" si="37"/>
        <v>1.4394428289685866</v>
      </c>
      <c r="AQ148" s="14">
        <f t="shared" si="38"/>
        <v>0.30528675410017042</v>
      </c>
      <c r="AR148" s="14">
        <f t="shared" si="39"/>
        <v>1</v>
      </c>
      <c r="AS148" s="14">
        <f t="shared" si="40"/>
        <v>0</v>
      </c>
      <c r="AT148" s="14">
        <f t="shared" si="41"/>
        <v>0</v>
      </c>
      <c r="AU148" s="14" t="s">
        <v>49</v>
      </c>
    </row>
    <row r="149" spans="1:47">
      <c r="A149" s="14" t="s">
        <v>481</v>
      </c>
      <c r="B149" s="14" t="s">
        <v>482</v>
      </c>
      <c r="C149" s="14" t="s">
        <v>483</v>
      </c>
      <c r="D149" s="14" t="s">
        <v>41</v>
      </c>
      <c r="E149" s="14" t="s">
        <v>42</v>
      </c>
      <c r="F149" s="14" t="s">
        <v>43</v>
      </c>
      <c r="G149" s="14" t="s">
        <v>44</v>
      </c>
      <c r="H149" s="14">
        <v>-9.3014100000000002E-2</v>
      </c>
      <c r="I149" s="14">
        <v>0.99874000000000007</v>
      </c>
      <c r="J149" s="14" t="s">
        <v>45</v>
      </c>
      <c r="K149" s="14" t="s">
        <v>43</v>
      </c>
      <c r="L149" s="14" t="s">
        <v>46</v>
      </c>
      <c r="M149" s="14">
        <v>0.41820499999999999</v>
      </c>
      <c r="N149" s="14">
        <v>2.2781E-4</v>
      </c>
      <c r="O149" s="14" t="s">
        <v>48</v>
      </c>
      <c r="P149" s="14" t="s">
        <v>43</v>
      </c>
      <c r="Q149" s="14" t="s">
        <v>47</v>
      </c>
      <c r="R149" s="14">
        <v>0.50819199999999998</v>
      </c>
      <c r="S149" s="14">
        <v>2.2754800000000002E-4</v>
      </c>
      <c r="T149" s="14" t="s">
        <v>48</v>
      </c>
      <c r="U149" s="14">
        <v>822.81299999999999</v>
      </c>
      <c r="V149" s="14">
        <v>1105.55</v>
      </c>
      <c r="W149" s="14">
        <v>903.54700000000003</v>
      </c>
      <c r="X149" s="14">
        <v>974.50400000000002</v>
      </c>
      <c r="Y149" s="14">
        <v>914.029</v>
      </c>
      <c r="Z149" s="14">
        <v>1063</v>
      </c>
      <c r="AA149" s="14">
        <v>1086.45</v>
      </c>
      <c r="AB149" s="14">
        <v>1173.58</v>
      </c>
      <c r="AC149" s="14">
        <v>1296.76</v>
      </c>
      <c r="AD149" s="14">
        <v>1509.07</v>
      </c>
      <c r="AE149" s="14">
        <v>1245.8800000000001</v>
      </c>
      <c r="AF149" s="14">
        <v>1289.5999999999999</v>
      </c>
      <c r="AG149" s="14">
        <f t="shared" si="28"/>
        <v>943.96999999999991</v>
      </c>
      <c r="AH149" s="14">
        <f t="shared" si="29"/>
        <v>983.84433333333334</v>
      </c>
      <c r="AI149" s="14">
        <f t="shared" si="30"/>
        <v>1185.5966666666666</v>
      </c>
      <c r="AJ149" s="14">
        <f t="shared" si="31"/>
        <v>1348.1833333333332</v>
      </c>
      <c r="AK149" s="14">
        <f t="shared" si="32"/>
        <v>281.50100000000009</v>
      </c>
      <c r="AL149" s="14">
        <f t="shared" si="33"/>
        <v>404.21333333333325</v>
      </c>
      <c r="AM149" s="14">
        <f t="shared" si="34"/>
        <v>1.4359214828129674</v>
      </c>
      <c r="AN149" s="14">
        <f t="shared" si="35"/>
        <v>1</v>
      </c>
      <c r="AO149" s="14">
        <f t="shared" si="36"/>
        <v>1</v>
      </c>
      <c r="AP149" s="14">
        <f t="shared" si="37"/>
        <v>1.4359214828129674</v>
      </c>
      <c r="AQ149" s="14">
        <f t="shared" si="38"/>
        <v>0.30358309143686468</v>
      </c>
      <c r="AR149" s="14">
        <f t="shared" si="39"/>
        <v>1</v>
      </c>
      <c r="AS149" s="14">
        <f t="shared" si="40"/>
        <v>0</v>
      </c>
      <c r="AT149" s="14">
        <f t="shared" si="41"/>
        <v>0</v>
      </c>
      <c r="AU149" s="14" t="s">
        <v>49</v>
      </c>
    </row>
    <row r="150" spans="1:47">
      <c r="A150" s="14" t="s">
        <v>484</v>
      </c>
      <c r="B150" s="14" t="s">
        <v>485</v>
      </c>
      <c r="C150" s="14" t="s">
        <v>486</v>
      </c>
      <c r="D150" s="14" t="s">
        <v>41</v>
      </c>
      <c r="E150" s="14" t="s">
        <v>42</v>
      </c>
      <c r="F150" s="14" t="s">
        <v>43</v>
      </c>
      <c r="G150" s="14" t="s">
        <v>44</v>
      </c>
      <c r="H150" s="14">
        <v>0.56883099999999998</v>
      </c>
      <c r="I150" s="14">
        <v>0.91628100000000001</v>
      </c>
      <c r="J150" s="14" t="s">
        <v>45</v>
      </c>
      <c r="K150" s="14" t="s">
        <v>43</v>
      </c>
      <c r="L150" s="14" t="s">
        <v>46</v>
      </c>
      <c r="M150" s="14">
        <v>1.93384</v>
      </c>
      <c r="N150" s="14">
        <v>2.2781E-4</v>
      </c>
      <c r="O150" s="14" t="s">
        <v>48</v>
      </c>
      <c r="P150" s="14" t="s">
        <v>43</v>
      </c>
      <c r="Q150" s="14" t="s">
        <v>47</v>
      </c>
      <c r="R150" s="14">
        <v>2.4752000000000001</v>
      </c>
      <c r="S150" s="14">
        <v>2.2754800000000002E-4</v>
      </c>
      <c r="T150" s="14" t="s">
        <v>48</v>
      </c>
      <c r="U150" s="14">
        <v>0.67578199999999999</v>
      </c>
      <c r="V150" s="14">
        <v>0.83564099999999997</v>
      </c>
      <c r="W150" s="14">
        <v>1.06551</v>
      </c>
      <c r="X150" s="14">
        <v>1.27963</v>
      </c>
      <c r="Y150" s="14">
        <v>1.43364</v>
      </c>
      <c r="Z150" s="14">
        <v>1.3085800000000001</v>
      </c>
      <c r="AA150" s="14">
        <v>2.7632700000000003</v>
      </c>
      <c r="AB150" s="14">
        <v>2.69835</v>
      </c>
      <c r="AC150" s="14">
        <v>3.52582</v>
      </c>
      <c r="AD150" s="14">
        <v>4.7170500000000004</v>
      </c>
      <c r="AE150" s="14">
        <v>4.1485200000000004</v>
      </c>
      <c r="AF150" s="14">
        <v>4.9445100000000002</v>
      </c>
      <c r="AG150" s="14">
        <f t="shared" si="28"/>
        <v>0.85897766666666664</v>
      </c>
      <c r="AH150" s="14">
        <f t="shared" si="29"/>
        <v>1.3406166666666668</v>
      </c>
      <c r="AI150" s="14">
        <f t="shared" si="30"/>
        <v>2.995813333333333</v>
      </c>
      <c r="AJ150" s="14">
        <f t="shared" si="31"/>
        <v>4.6033600000000012</v>
      </c>
      <c r="AK150" s="14">
        <f t="shared" si="32"/>
        <v>2.6184746666666667</v>
      </c>
      <c r="AL150" s="14">
        <f t="shared" si="33"/>
        <v>3.7443823333333346</v>
      </c>
      <c r="AM150" s="14">
        <f t="shared" si="34"/>
        <v>1.4299860835010312</v>
      </c>
      <c r="AN150" s="14">
        <f t="shared" si="35"/>
        <v>1</v>
      </c>
      <c r="AO150" s="14">
        <f t="shared" si="36"/>
        <v>1</v>
      </c>
      <c r="AP150" s="14">
        <f t="shared" si="37"/>
        <v>1.4299860835010312</v>
      </c>
      <c r="AQ150" s="14">
        <f t="shared" si="38"/>
        <v>0.30069249516631469</v>
      </c>
      <c r="AR150" s="14">
        <f t="shared" si="39"/>
        <v>1</v>
      </c>
      <c r="AS150" s="14">
        <f t="shared" si="40"/>
        <v>0</v>
      </c>
      <c r="AT150" s="14">
        <f t="shared" si="41"/>
        <v>0</v>
      </c>
      <c r="AU150" s="14" t="s">
        <v>49</v>
      </c>
    </row>
    <row r="151" spans="1:47">
      <c r="A151" s="14" t="s">
        <v>487</v>
      </c>
      <c r="B151" s="14" t="s">
        <v>488</v>
      </c>
      <c r="C151" s="14" t="s">
        <v>489</v>
      </c>
      <c r="D151" s="14" t="s">
        <v>41</v>
      </c>
      <c r="E151" s="14" t="s">
        <v>42</v>
      </c>
      <c r="F151" s="14" t="s">
        <v>43</v>
      </c>
      <c r="G151" s="14" t="s">
        <v>44</v>
      </c>
      <c r="H151" s="14">
        <v>5.0763699999999995E-2</v>
      </c>
      <c r="I151" s="14">
        <v>0.99874000000000007</v>
      </c>
      <c r="J151" s="14" t="s">
        <v>45</v>
      </c>
      <c r="K151" s="14" t="s">
        <v>43</v>
      </c>
      <c r="L151" s="14" t="s">
        <v>46</v>
      </c>
      <c r="M151" s="14">
        <v>0.66099299999999994</v>
      </c>
      <c r="N151" s="14">
        <v>2.2781E-4</v>
      </c>
      <c r="O151" s="14" t="s">
        <v>48</v>
      </c>
      <c r="P151" s="14" t="s">
        <v>43</v>
      </c>
      <c r="Q151" s="14" t="s">
        <v>47</v>
      </c>
      <c r="R151" s="14">
        <v>0.94447199999999998</v>
      </c>
      <c r="S151" s="14">
        <v>2.2754800000000002E-4</v>
      </c>
      <c r="T151" s="14" t="s">
        <v>48</v>
      </c>
      <c r="U151" s="14">
        <v>150.37899999999999</v>
      </c>
      <c r="V151" s="14">
        <v>122.67</v>
      </c>
      <c r="W151" s="14">
        <v>135.71299999999999</v>
      </c>
      <c r="X151" s="14">
        <v>118.542</v>
      </c>
      <c r="Y151" s="14">
        <v>147.994</v>
      </c>
      <c r="Z151" s="14">
        <v>143.36600000000001</v>
      </c>
      <c r="AA151" s="14">
        <v>230.25</v>
      </c>
      <c r="AB151" s="14">
        <v>197.81</v>
      </c>
      <c r="AC151" s="14">
        <v>215.66200000000001</v>
      </c>
      <c r="AD151" s="14">
        <v>227.166</v>
      </c>
      <c r="AE151" s="14">
        <v>247.47800000000001</v>
      </c>
      <c r="AF151" s="14">
        <v>271.70499999999998</v>
      </c>
      <c r="AG151" s="14">
        <f t="shared" si="28"/>
        <v>136.25399999999999</v>
      </c>
      <c r="AH151" s="14">
        <f t="shared" si="29"/>
        <v>136.63400000000001</v>
      </c>
      <c r="AI151" s="14">
        <f t="shared" si="30"/>
        <v>214.57399999999998</v>
      </c>
      <c r="AJ151" s="14">
        <f t="shared" si="31"/>
        <v>248.78299999999999</v>
      </c>
      <c r="AK151" s="14">
        <f t="shared" si="32"/>
        <v>78.699999999999989</v>
      </c>
      <c r="AL151" s="14">
        <f t="shared" si="33"/>
        <v>112.529</v>
      </c>
      <c r="AM151" s="14">
        <f t="shared" si="34"/>
        <v>1.4298475222363407</v>
      </c>
      <c r="AN151" s="14">
        <f t="shared" si="35"/>
        <v>1</v>
      </c>
      <c r="AO151" s="14">
        <f t="shared" si="36"/>
        <v>1</v>
      </c>
      <c r="AP151" s="14">
        <f t="shared" si="37"/>
        <v>1.4298475222363407</v>
      </c>
      <c r="AQ151" s="14">
        <f t="shared" si="38"/>
        <v>0.30062472784793259</v>
      </c>
      <c r="AR151" s="14">
        <f t="shared" si="39"/>
        <v>1</v>
      </c>
      <c r="AS151" s="14">
        <f t="shared" si="40"/>
        <v>0</v>
      </c>
      <c r="AT151" s="14">
        <f t="shared" si="41"/>
        <v>0</v>
      </c>
      <c r="AU151" s="14" t="s">
        <v>49</v>
      </c>
    </row>
    <row r="152" spans="1:47">
      <c r="A152" s="14" t="s">
        <v>490</v>
      </c>
      <c r="B152" s="14" t="s">
        <v>491</v>
      </c>
      <c r="C152" s="14" t="s">
        <v>492</v>
      </c>
      <c r="D152" s="14" t="s">
        <v>41</v>
      </c>
      <c r="E152" s="14" t="s">
        <v>42</v>
      </c>
      <c r="F152" s="14" t="s">
        <v>43</v>
      </c>
      <c r="G152" s="14" t="s">
        <v>44</v>
      </c>
      <c r="H152" s="14">
        <v>1.7346399999999998E-2</v>
      </c>
      <c r="I152" s="14">
        <v>0.99874000000000007</v>
      </c>
      <c r="J152" s="14" t="s">
        <v>45</v>
      </c>
      <c r="K152" s="14" t="s">
        <v>43</v>
      </c>
      <c r="L152" s="14" t="s">
        <v>46</v>
      </c>
      <c r="M152" s="14">
        <v>0.163076</v>
      </c>
      <c r="N152" s="14">
        <v>0.23349699999999998</v>
      </c>
      <c r="O152" s="14" t="s">
        <v>45</v>
      </c>
      <c r="P152" s="14" t="s">
        <v>43</v>
      </c>
      <c r="Q152" s="14" t="s">
        <v>47</v>
      </c>
      <c r="R152" s="14">
        <v>0.2838</v>
      </c>
      <c r="S152" s="14">
        <v>3.4082099999999997E-2</v>
      </c>
      <c r="T152" s="14" t="s">
        <v>48</v>
      </c>
      <c r="U152" s="14">
        <v>227.142</v>
      </c>
      <c r="V152" s="14">
        <v>272.661</v>
      </c>
      <c r="W152" s="14">
        <v>247.27</v>
      </c>
      <c r="X152" s="14">
        <v>255.47800000000001</v>
      </c>
      <c r="Y152" s="14">
        <v>251.4</v>
      </c>
      <c r="Z152" s="14">
        <v>278.786</v>
      </c>
      <c r="AA152" s="14">
        <v>267.86</v>
      </c>
      <c r="AB152" s="14">
        <v>255.12899999999999</v>
      </c>
      <c r="AC152" s="14">
        <v>261.61900000000003</v>
      </c>
      <c r="AD152" s="14">
        <v>298.52499999999998</v>
      </c>
      <c r="AE152" s="14">
        <v>284.01400000000001</v>
      </c>
      <c r="AF152" s="14">
        <v>273.32299999999998</v>
      </c>
      <c r="AG152" s="14">
        <f t="shared" si="28"/>
        <v>249.02433333333332</v>
      </c>
      <c r="AH152" s="14">
        <f t="shared" si="29"/>
        <v>261.88799999999998</v>
      </c>
      <c r="AI152" s="14">
        <f t="shared" si="30"/>
        <v>261.536</v>
      </c>
      <c r="AJ152" s="14">
        <f t="shared" si="31"/>
        <v>285.28733333333332</v>
      </c>
      <c r="AK152" s="14">
        <f t="shared" si="32"/>
        <v>25.375333333333373</v>
      </c>
      <c r="AL152" s="14">
        <f t="shared" si="33"/>
        <v>36.263000000000005</v>
      </c>
      <c r="AM152" s="14">
        <f t="shared" si="34"/>
        <v>1.429064971231903</v>
      </c>
      <c r="AN152" s="14">
        <f t="shared" si="35"/>
        <v>1</v>
      </c>
      <c r="AO152" s="14">
        <f t="shared" si="36"/>
        <v>1</v>
      </c>
      <c r="AP152" s="14">
        <f t="shared" si="37"/>
        <v>1.429064971231903</v>
      </c>
      <c r="AQ152" s="14">
        <f t="shared" si="38"/>
        <v>0.30024175238305245</v>
      </c>
      <c r="AR152" s="14">
        <f t="shared" si="39"/>
        <v>1</v>
      </c>
      <c r="AS152" s="14">
        <f t="shared" si="40"/>
        <v>0</v>
      </c>
      <c r="AT152" s="14">
        <f t="shared" si="41"/>
        <v>0</v>
      </c>
      <c r="AU152" s="14" t="s">
        <v>49</v>
      </c>
    </row>
    <row r="153" spans="1:47">
      <c r="A153" s="14" t="s">
        <v>493</v>
      </c>
      <c r="B153" s="14" t="s">
        <v>494</v>
      </c>
      <c r="C153" s="14" t="s">
        <v>495</v>
      </c>
      <c r="D153" s="14" t="s">
        <v>41</v>
      </c>
      <c r="E153" s="14" t="s">
        <v>42</v>
      </c>
      <c r="F153" s="14" t="s">
        <v>43</v>
      </c>
      <c r="G153" s="14" t="s">
        <v>44</v>
      </c>
      <c r="H153" s="14">
        <v>-7.7425899999999992E-2</v>
      </c>
      <c r="I153" s="14">
        <v>0.99874000000000007</v>
      </c>
      <c r="J153" s="14" t="s">
        <v>45</v>
      </c>
      <c r="K153" s="14" t="s">
        <v>43</v>
      </c>
      <c r="L153" s="14" t="s">
        <v>46</v>
      </c>
      <c r="M153" s="14">
        <v>0.29014699999999999</v>
      </c>
      <c r="N153" s="14">
        <v>2.2764299999999998E-2</v>
      </c>
      <c r="O153" s="14" t="s">
        <v>48</v>
      </c>
      <c r="P153" s="14" t="s">
        <v>43</v>
      </c>
      <c r="Q153" s="14" t="s">
        <v>47</v>
      </c>
      <c r="R153" s="14">
        <v>0.27733399999999997</v>
      </c>
      <c r="S153" s="14">
        <v>3.97408E-2</v>
      </c>
      <c r="T153" s="14" t="s">
        <v>48</v>
      </c>
      <c r="U153" s="14">
        <v>166.66300000000001</v>
      </c>
      <c r="V153" s="14">
        <v>200.76</v>
      </c>
      <c r="W153" s="14">
        <v>173.65899999999999</v>
      </c>
      <c r="X153" s="14">
        <v>177.34299999999999</v>
      </c>
      <c r="Y153" s="14">
        <v>166.179</v>
      </c>
      <c r="Z153" s="14">
        <v>203.67400000000001</v>
      </c>
      <c r="AA153" s="14">
        <v>187.62200000000001</v>
      </c>
      <c r="AB153" s="14">
        <v>203.59399999999999</v>
      </c>
      <c r="AC153" s="14">
        <v>212.72300000000001</v>
      </c>
      <c r="AD153" s="14">
        <v>226.42</v>
      </c>
      <c r="AE153" s="14">
        <v>209.226</v>
      </c>
      <c r="AF153" s="14">
        <v>203.88300000000001</v>
      </c>
      <c r="AG153" s="14">
        <f t="shared" si="28"/>
        <v>180.36066666666667</v>
      </c>
      <c r="AH153" s="14">
        <f t="shared" si="29"/>
        <v>182.39866666666668</v>
      </c>
      <c r="AI153" s="14">
        <f t="shared" si="30"/>
        <v>201.31300000000002</v>
      </c>
      <c r="AJ153" s="14">
        <f t="shared" si="31"/>
        <v>213.17633333333333</v>
      </c>
      <c r="AK153" s="14">
        <f t="shared" si="32"/>
        <v>22.990333333333353</v>
      </c>
      <c r="AL153" s="14">
        <f t="shared" si="33"/>
        <v>32.815666666666658</v>
      </c>
      <c r="AM153" s="14">
        <f t="shared" si="34"/>
        <v>1.4273680242420712</v>
      </c>
      <c r="AN153" s="14">
        <f t="shared" si="35"/>
        <v>1</v>
      </c>
      <c r="AO153" s="14">
        <f t="shared" si="36"/>
        <v>1</v>
      </c>
      <c r="AP153" s="14">
        <f t="shared" si="37"/>
        <v>1.4273680242420712</v>
      </c>
      <c r="AQ153" s="14">
        <f t="shared" si="38"/>
        <v>0.29940983473340904</v>
      </c>
      <c r="AR153" s="14">
        <f t="shared" si="39"/>
        <v>1</v>
      </c>
      <c r="AS153" s="14">
        <f t="shared" si="40"/>
        <v>0</v>
      </c>
      <c r="AT153" s="14">
        <f t="shared" si="41"/>
        <v>0</v>
      </c>
      <c r="AU153" s="14" t="s">
        <v>49</v>
      </c>
    </row>
    <row r="154" spans="1:47">
      <c r="A154" s="14" t="s">
        <v>496</v>
      </c>
      <c r="B154" s="14" t="s">
        <v>497</v>
      </c>
      <c r="C154" s="14" t="s">
        <v>498</v>
      </c>
      <c r="D154" s="14" t="s">
        <v>41</v>
      </c>
      <c r="E154" s="14" t="s">
        <v>42</v>
      </c>
      <c r="F154" s="14" t="s">
        <v>43</v>
      </c>
      <c r="G154" s="14" t="s">
        <v>44</v>
      </c>
      <c r="H154" s="14">
        <v>-8.380159999999999E-2</v>
      </c>
      <c r="I154" s="14">
        <v>0.99874000000000007</v>
      </c>
      <c r="J154" s="14" t="s">
        <v>45</v>
      </c>
      <c r="K154" s="14" t="s">
        <v>43</v>
      </c>
      <c r="L154" s="14" t="s">
        <v>46</v>
      </c>
      <c r="M154" s="14">
        <v>0.41262000000000004</v>
      </c>
      <c r="N154" s="14">
        <v>2.38564E-2</v>
      </c>
      <c r="O154" s="14" t="s">
        <v>48</v>
      </c>
      <c r="P154" s="14" t="s">
        <v>43</v>
      </c>
      <c r="Q154" s="14" t="s">
        <v>47</v>
      </c>
      <c r="R154" s="14">
        <v>0.64018399999999998</v>
      </c>
      <c r="S154" s="14">
        <v>1.35505E-3</v>
      </c>
      <c r="T154" s="14" t="s">
        <v>48</v>
      </c>
      <c r="U154" s="14">
        <v>6.5906000000000002</v>
      </c>
      <c r="V154" s="14">
        <v>6.4470200000000002</v>
      </c>
      <c r="W154" s="14">
        <v>6.9754000000000005</v>
      </c>
      <c r="X154" s="14">
        <v>7.2995200000000002</v>
      </c>
      <c r="Y154" s="14">
        <v>6.29291</v>
      </c>
      <c r="Z154" s="14">
        <v>6.8837400000000004</v>
      </c>
      <c r="AA154" s="14">
        <v>8.1617099999999994</v>
      </c>
      <c r="AB154" s="14">
        <v>8.0928699999999996</v>
      </c>
      <c r="AC154" s="14">
        <v>9.6843800000000009</v>
      </c>
      <c r="AD154" s="14">
        <v>8.7295400000000001</v>
      </c>
      <c r="AE154" s="14">
        <v>10.582800000000001</v>
      </c>
      <c r="AF154" s="14">
        <v>9.7813099999999995</v>
      </c>
      <c r="AG154" s="14">
        <f t="shared" si="28"/>
        <v>6.671006666666667</v>
      </c>
      <c r="AH154" s="14">
        <f t="shared" si="29"/>
        <v>6.8253899999999996</v>
      </c>
      <c r="AI154" s="14">
        <f t="shared" si="30"/>
        <v>8.6463199999999993</v>
      </c>
      <c r="AJ154" s="14">
        <f t="shared" si="31"/>
        <v>9.6978833333333316</v>
      </c>
      <c r="AK154" s="14">
        <f t="shared" si="32"/>
        <v>2.1296966666666641</v>
      </c>
      <c r="AL154" s="14">
        <f t="shared" si="33"/>
        <v>3.0268766666666647</v>
      </c>
      <c r="AM154" s="14">
        <f t="shared" si="34"/>
        <v>1.4212712608524851</v>
      </c>
      <c r="AN154" s="14">
        <f t="shared" si="35"/>
        <v>1</v>
      </c>
      <c r="AO154" s="14">
        <f t="shared" si="36"/>
        <v>1</v>
      </c>
      <c r="AP154" s="14">
        <f t="shared" si="37"/>
        <v>1.4212712608524851</v>
      </c>
      <c r="AQ154" s="14">
        <f t="shared" si="38"/>
        <v>0.29640454461860061</v>
      </c>
      <c r="AR154" s="14">
        <f t="shared" si="39"/>
        <v>1</v>
      </c>
      <c r="AS154" s="14">
        <f t="shared" si="40"/>
        <v>0</v>
      </c>
      <c r="AT154" s="14">
        <f t="shared" si="41"/>
        <v>0</v>
      </c>
      <c r="AU154" s="14" t="s">
        <v>49</v>
      </c>
    </row>
    <row r="155" spans="1:47">
      <c r="A155" s="14" t="s">
        <v>499</v>
      </c>
      <c r="B155" s="14" t="s">
        <v>500</v>
      </c>
      <c r="C155" s="14" t="s">
        <v>501</v>
      </c>
      <c r="D155" s="14" t="s">
        <v>41</v>
      </c>
      <c r="E155" s="14" t="s">
        <v>42</v>
      </c>
      <c r="F155" s="14" t="s">
        <v>43</v>
      </c>
      <c r="G155" s="14" t="s">
        <v>44</v>
      </c>
      <c r="H155" s="14">
        <v>-2.2618799999999998E-2</v>
      </c>
      <c r="I155" s="14">
        <v>0.99874000000000007</v>
      </c>
      <c r="J155" s="14" t="s">
        <v>45</v>
      </c>
      <c r="K155" s="14" t="s">
        <v>43</v>
      </c>
      <c r="L155" s="14" t="s">
        <v>46</v>
      </c>
      <c r="M155" s="14">
        <v>0.27676899999999999</v>
      </c>
      <c r="N155" s="14">
        <v>0.156337</v>
      </c>
      <c r="O155" s="14" t="s">
        <v>45</v>
      </c>
      <c r="P155" s="14" t="s">
        <v>43</v>
      </c>
      <c r="Q155" s="14" t="s">
        <v>47</v>
      </c>
      <c r="R155" s="14">
        <v>0.41782799999999998</v>
      </c>
      <c r="S155" s="14">
        <v>3.7016599999999997E-2</v>
      </c>
      <c r="T155" s="14" t="s">
        <v>48</v>
      </c>
      <c r="U155" s="14">
        <v>72.901399999999995</v>
      </c>
      <c r="V155" s="14">
        <v>74.926299999999998</v>
      </c>
      <c r="W155" s="14">
        <v>72.5642</v>
      </c>
      <c r="X155" s="14">
        <v>77.043800000000005</v>
      </c>
      <c r="Y155" s="14">
        <v>72.917400000000001</v>
      </c>
      <c r="Z155" s="14">
        <v>78.433000000000007</v>
      </c>
      <c r="AA155" s="14">
        <v>88.236400000000003</v>
      </c>
      <c r="AB155" s="14">
        <v>82.930400000000006</v>
      </c>
      <c r="AC155" s="14">
        <v>82.640500000000003</v>
      </c>
      <c r="AD155" s="14">
        <v>92.439899999999994</v>
      </c>
      <c r="AE155" s="14">
        <v>96.349599999999995</v>
      </c>
      <c r="AF155" s="14">
        <v>90.447500000000005</v>
      </c>
      <c r="AG155" s="14">
        <f t="shared" si="28"/>
        <v>73.463966666666664</v>
      </c>
      <c r="AH155" s="14">
        <f t="shared" si="29"/>
        <v>76.131399999999999</v>
      </c>
      <c r="AI155" s="14">
        <f t="shared" si="30"/>
        <v>84.602433333333337</v>
      </c>
      <c r="AJ155" s="14">
        <f t="shared" si="31"/>
        <v>93.078999999999994</v>
      </c>
      <c r="AK155" s="14">
        <f t="shared" si="32"/>
        <v>13.805900000000008</v>
      </c>
      <c r="AL155" s="14">
        <f t="shared" si="33"/>
        <v>19.615033333333329</v>
      </c>
      <c r="AM155" s="14">
        <f t="shared" si="34"/>
        <v>1.4207717956332668</v>
      </c>
      <c r="AN155" s="14">
        <f t="shared" si="35"/>
        <v>1</v>
      </c>
      <c r="AO155" s="14">
        <f t="shared" si="36"/>
        <v>1</v>
      </c>
      <c r="AP155" s="14">
        <f t="shared" si="37"/>
        <v>1.4207717956332668</v>
      </c>
      <c r="AQ155" s="14">
        <f t="shared" si="38"/>
        <v>0.29615719915506927</v>
      </c>
      <c r="AR155" s="14">
        <f t="shared" si="39"/>
        <v>1</v>
      </c>
      <c r="AS155" s="14">
        <f t="shared" si="40"/>
        <v>0</v>
      </c>
      <c r="AT155" s="14">
        <f t="shared" si="41"/>
        <v>0</v>
      </c>
      <c r="AU155" s="14" t="s">
        <v>49</v>
      </c>
    </row>
    <row r="156" spans="1:47">
      <c r="A156" s="14" t="s">
        <v>502</v>
      </c>
      <c r="B156" s="14" t="s">
        <v>503</v>
      </c>
      <c r="C156" s="14" t="s">
        <v>504</v>
      </c>
      <c r="D156" s="14" t="s">
        <v>41</v>
      </c>
      <c r="E156" s="14" t="s">
        <v>42</v>
      </c>
      <c r="F156" s="14" t="s">
        <v>43</v>
      </c>
      <c r="G156" s="14" t="s">
        <v>44</v>
      </c>
      <c r="H156" s="14">
        <v>-2.2365899999999998E-2</v>
      </c>
      <c r="I156" s="14">
        <v>0.99874000000000007</v>
      </c>
      <c r="J156" s="14" t="s">
        <v>45</v>
      </c>
      <c r="K156" s="14" t="s">
        <v>43</v>
      </c>
      <c r="L156" s="14" t="s">
        <v>46</v>
      </c>
      <c r="M156" s="14">
        <v>0.52857199999999993</v>
      </c>
      <c r="N156" s="14">
        <v>2.2781E-4</v>
      </c>
      <c r="O156" s="14" t="s">
        <v>48</v>
      </c>
      <c r="P156" s="14" t="s">
        <v>43</v>
      </c>
      <c r="Q156" s="14" t="s">
        <v>47</v>
      </c>
      <c r="R156" s="14">
        <v>0.76554800000000001</v>
      </c>
      <c r="S156" s="14">
        <v>2.2754800000000002E-4</v>
      </c>
      <c r="T156" s="14" t="s">
        <v>48</v>
      </c>
      <c r="U156" s="14">
        <v>90.486400000000003</v>
      </c>
      <c r="V156" s="14">
        <v>79.278899999999993</v>
      </c>
      <c r="W156" s="14">
        <v>94.692700000000002</v>
      </c>
      <c r="X156" s="14">
        <v>91.907799999999995</v>
      </c>
      <c r="Y156" s="14">
        <v>96.130200000000002</v>
      </c>
      <c r="Z156" s="14">
        <v>79.487399999999994</v>
      </c>
      <c r="AA156" s="14">
        <v>130.91399999999999</v>
      </c>
      <c r="AB156" s="14">
        <v>113.321</v>
      </c>
      <c r="AC156" s="14">
        <v>121.236</v>
      </c>
      <c r="AD156" s="14">
        <v>133.35499999999999</v>
      </c>
      <c r="AE156" s="14">
        <v>148.71199999999999</v>
      </c>
      <c r="AF156" s="14">
        <v>130.154</v>
      </c>
      <c r="AG156" s="14">
        <f t="shared" si="28"/>
        <v>88.152666666666661</v>
      </c>
      <c r="AH156" s="14">
        <f t="shared" si="29"/>
        <v>89.175133333333335</v>
      </c>
      <c r="AI156" s="14">
        <f t="shared" si="30"/>
        <v>121.82366666666667</v>
      </c>
      <c r="AJ156" s="14">
        <f t="shared" si="31"/>
        <v>137.40700000000001</v>
      </c>
      <c r="AK156" s="14">
        <f t="shared" si="32"/>
        <v>34.693466666666694</v>
      </c>
      <c r="AL156" s="14">
        <f t="shared" si="33"/>
        <v>49.254333333333349</v>
      </c>
      <c r="AM156" s="14">
        <f t="shared" si="34"/>
        <v>1.419700539198542</v>
      </c>
      <c r="AN156" s="14">
        <f t="shared" si="35"/>
        <v>1</v>
      </c>
      <c r="AO156" s="14">
        <f t="shared" si="36"/>
        <v>1</v>
      </c>
      <c r="AP156" s="14">
        <f t="shared" si="37"/>
        <v>1.419700539198542</v>
      </c>
      <c r="AQ156" s="14">
        <f t="shared" si="38"/>
        <v>0.29562610396377953</v>
      </c>
      <c r="AR156" s="14">
        <f t="shared" si="39"/>
        <v>1</v>
      </c>
      <c r="AS156" s="14">
        <f t="shared" si="40"/>
        <v>0</v>
      </c>
      <c r="AT156" s="14">
        <f t="shared" si="41"/>
        <v>0</v>
      </c>
      <c r="AU156" s="14" t="s">
        <v>49</v>
      </c>
    </row>
    <row r="157" spans="1:47">
      <c r="A157" s="14" t="s">
        <v>505</v>
      </c>
      <c r="B157" s="14" t="s">
        <v>506</v>
      </c>
      <c r="C157" s="14" t="s">
        <v>507</v>
      </c>
      <c r="D157" s="14" t="s">
        <v>41</v>
      </c>
      <c r="E157" s="14" t="s">
        <v>42</v>
      </c>
      <c r="F157" s="14" t="s">
        <v>43</v>
      </c>
      <c r="G157" s="14" t="s">
        <v>44</v>
      </c>
      <c r="H157" s="14">
        <v>7.3479299999999997E-2</v>
      </c>
      <c r="I157" s="14">
        <v>0.99874000000000007</v>
      </c>
      <c r="J157" s="14" t="s">
        <v>45</v>
      </c>
      <c r="K157" s="14" t="s">
        <v>43</v>
      </c>
      <c r="L157" s="14" t="s">
        <v>46</v>
      </c>
      <c r="M157" s="14">
        <v>0.97478000000000009</v>
      </c>
      <c r="N157" s="14">
        <v>2.2781E-4</v>
      </c>
      <c r="O157" s="14" t="s">
        <v>48</v>
      </c>
      <c r="P157" s="14" t="s">
        <v>43</v>
      </c>
      <c r="Q157" s="14" t="s">
        <v>47</v>
      </c>
      <c r="R157" s="14">
        <v>1.1832400000000001</v>
      </c>
      <c r="S157" s="14">
        <v>2.2754800000000002E-4</v>
      </c>
      <c r="T157" s="14" t="s">
        <v>48</v>
      </c>
      <c r="U157" s="14">
        <v>11.1404</v>
      </c>
      <c r="V157" s="14">
        <v>12.8972</v>
      </c>
      <c r="W157" s="14">
        <v>11.0144</v>
      </c>
      <c r="X157" s="14">
        <v>12.795299999999999</v>
      </c>
      <c r="Y157" s="14">
        <v>11.4131</v>
      </c>
      <c r="Z157" s="14">
        <v>16.712700000000002</v>
      </c>
      <c r="AA157" s="14">
        <v>20.036100000000001</v>
      </c>
      <c r="AB157" s="14">
        <v>18.4391</v>
      </c>
      <c r="AC157" s="14">
        <v>23.474499999999999</v>
      </c>
      <c r="AD157" s="14">
        <v>29.041799999999999</v>
      </c>
      <c r="AE157" s="14">
        <v>26.529199999999999</v>
      </c>
      <c r="AF157" s="14">
        <v>25.999600000000001</v>
      </c>
      <c r="AG157" s="14">
        <f t="shared" si="28"/>
        <v>11.683999999999999</v>
      </c>
      <c r="AH157" s="14">
        <f t="shared" si="29"/>
        <v>13.640366666666665</v>
      </c>
      <c r="AI157" s="14">
        <f t="shared" si="30"/>
        <v>20.649899999999999</v>
      </c>
      <c r="AJ157" s="14">
        <f t="shared" si="31"/>
        <v>27.190200000000001</v>
      </c>
      <c r="AK157" s="14">
        <f t="shared" si="32"/>
        <v>10.922266666666671</v>
      </c>
      <c r="AL157" s="14">
        <f t="shared" si="33"/>
        <v>15.506200000000002</v>
      </c>
      <c r="AM157" s="14">
        <f t="shared" si="34"/>
        <v>1.4196870002563566</v>
      </c>
      <c r="AN157" s="14">
        <f t="shared" si="35"/>
        <v>1</v>
      </c>
      <c r="AO157" s="14">
        <f t="shared" si="36"/>
        <v>1</v>
      </c>
      <c r="AP157" s="14">
        <f t="shared" si="37"/>
        <v>1.4196870002563566</v>
      </c>
      <c r="AQ157" s="14">
        <f t="shared" si="38"/>
        <v>0.29561938665394039</v>
      </c>
      <c r="AR157" s="14">
        <f t="shared" si="39"/>
        <v>1</v>
      </c>
      <c r="AS157" s="14">
        <f t="shared" si="40"/>
        <v>0</v>
      </c>
      <c r="AT157" s="14">
        <f t="shared" si="41"/>
        <v>0</v>
      </c>
      <c r="AU157" s="14" t="s">
        <v>49</v>
      </c>
    </row>
    <row r="158" spans="1:47">
      <c r="A158" s="14" t="s">
        <v>508</v>
      </c>
      <c r="B158" s="14" t="s">
        <v>509</v>
      </c>
      <c r="C158" s="14" t="s">
        <v>510</v>
      </c>
      <c r="D158" s="14" t="s">
        <v>41</v>
      </c>
      <c r="E158" s="14" t="s">
        <v>42</v>
      </c>
      <c r="F158" s="14" t="s">
        <v>43</v>
      </c>
      <c r="G158" s="14" t="s">
        <v>44</v>
      </c>
      <c r="H158" s="14">
        <v>-6.2080000000000003E-2</v>
      </c>
      <c r="I158" s="14">
        <v>0.99874000000000007</v>
      </c>
      <c r="J158" s="14" t="s">
        <v>45</v>
      </c>
      <c r="K158" s="14" t="s">
        <v>43</v>
      </c>
      <c r="L158" s="14" t="s">
        <v>46</v>
      </c>
      <c r="M158" s="14">
        <v>0.51580099999999995</v>
      </c>
      <c r="N158" s="14">
        <v>2.2781E-4</v>
      </c>
      <c r="O158" s="14" t="s">
        <v>48</v>
      </c>
      <c r="P158" s="14" t="s">
        <v>43</v>
      </c>
      <c r="Q158" s="14" t="s">
        <v>47</v>
      </c>
      <c r="R158" s="14">
        <v>0.64949099999999993</v>
      </c>
      <c r="S158" s="14">
        <v>2.2754800000000002E-4</v>
      </c>
      <c r="T158" s="14" t="s">
        <v>48</v>
      </c>
      <c r="U158" s="14">
        <v>29.591200000000001</v>
      </c>
      <c r="V158" s="14">
        <v>32.539299999999997</v>
      </c>
      <c r="W158" s="14">
        <v>28.858699999999999</v>
      </c>
      <c r="X158" s="14">
        <v>31.849399999999999</v>
      </c>
      <c r="Y158" s="14">
        <v>28.886700000000001</v>
      </c>
      <c r="Z158" s="14">
        <v>30.475200000000001</v>
      </c>
      <c r="AA158" s="14">
        <v>42.786299999999997</v>
      </c>
      <c r="AB158" s="14">
        <v>39.059199999999997</v>
      </c>
      <c r="AC158" s="14">
        <v>39.2102</v>
      </c>
      <c r="AD158" s="14">
        <v>42.704700000000003</v>
      </c>
      <c r="AE158" s="14">
        <v>48.285800000000002</v>
      </c>
      <c r="AF158" s="14">
        <v>42.868099999999998</v>
      </c>
      <c r="AG158" s="14">
        <f t="shared" si="28"/>
        <v>30.329733333333333</v>
      </c>
      <c r="AH158" s="14">
        <f t="shared" si="29"/>
        <v>30.403766666666666</v>
      </c>
      <c r="AI158" s="14">
        <f t="shared" si="30"/>
        <v>40.351899999999993</v>
      </c>
      <c r="AJ158" s="14">
        <f t="shared" si="31"/>
        <v>44.619533333333329</v>
      </c>
      <c r="AK158" s="14">
        <f t="shared" si="32"/>
        <v>10.096199999999985</v>
      </c>
      <c r="AL158" s="14">
        <f t="shared" si="33"/>
        <v>14.289799999999996</v>
      </c>
      <c r="AM158" s="14">
        <f t="shared" si="34"/>
        <v>1.4153641964303418</v>
      </c>
      <c r="AN158" s="14">
        <f t="shared" si="35"/>
        <v>1</v>
      </c>
      <c r="AO158" s="14">
        <f t="shared" si="36"/>
        <v>1</v>
      </c>
      <c r="AP158" s="14">
        <f t="shared" si="37"/>
        <v>1.4153641964303418</v>
      </c>
      <c r="AQ158" s="14">
        <f t="shared" si="38"/>
        <v>0.29346806813251491</v>
      </c>
      <c r="AR158" s="14">
        <f t="shared" si="39"/>
        <v>1</v>
      </c>
      <c r="AS158" s="14">
        <f t="shared" si="40"/>
        <v>0</v>
      </c>
      <c r="AT158" s="14">
        <f t="shared" si="41"/>
        <v>0</v>
      </c>
      <c r="AU158" s="14" t="s">
        <v>49</v>
      </c>
    </row>
    <row r="159" spans="1:47">
      <c r="A159" s="14" t="s">
        <v>511</v>
      </c>
      <c r="B159" s="14" t="s">
        <v>512</v>
      </c>
      <c r="C159" s="14" t="s">
        <v>513</v>
      </c>
      <c r="D159" s="14" t="s">
        <v>41</v>
      </c>
      <c r="E159" s="14" t="s">
        <v>42</v>
      </c>
      <c r="F159" s="14" t="s">
        <v>43</v>
      </c>
      <c r="G159" s="14" t="s">
        <v>44</v>
      </c>
      <c r="H159" s="14">
        <v>0.42598599999999998</v>
      </c>
      <c r="I159" s="14">
        <v>0.95272199999999996</v>
      </c>
      <c r="J159" s="14" t="s">
        <v>45</v>
      </c>
      <c r="K159" s="14" t="s">
        <v>43</v>
      </c>
      <c r="L159" s="14" t="s">
        <v>46</v>
      </c>
      <c r="M159" s="14">
        <v>1.4769700000000001</v>
      </c>
      <c r="N159" s="14">
        <v>2.2781E-4</v>
      </c>
      <c r="O159" s="14" t="s">
        <v>48</v>
      </c>
      <c r="P159" s="14" t="s">
        <v>43</v>
      </c>
      <c r="Q159" s="14" t="s">
        <v>47</v>
      </c>
      <c r="R159" s="14">
        <v>1.9719800000000001</v>
      </c>
      <c r="S159" s="14">
        <v>2.2754800000000002E-4</v>
      </c>
      <c r="T159" s="14" t="s">
        <v>48</v>
      </c>
      <c r="U159" s="14">
        <v>1.9408700000000001</v>
      </c>
      <c r="V159" s="14">
        <v>2.7313100000000001</v>
      </c>
      <c r="W159" s="14">
        <v>2.7111200000000002</v>
      </c>
      <c r="X159" s="14">
        <v>2.5813299999999999</v>
      </c>
      <c r="Y159" s="14">
        <v>3.42571</v>
      </c>
      <c r="Z159" s="14">
        <v>4.7367600000000003</v>
      </c>
      <c r="AA159" s="14">
        <v>4.84436</v>
      </c>
      <c r="AB159" s="14">
        <v>5.8588199999999997</v>
      </c>
      <c r="AC159" s="14">
        <v>7.9639800000000003</v>
      </c>
      <c r="AD159" s="14">
        <v>10.2295</v>
      </c>
      <c r="AE159" s="14">
        <v>9.5230499999999996</v>
      </c>
      <c r="AF159" s="14">
        <v>8.3564100000000003</v>
      </c>
      <c r="AG159" s="14">
        <f t="shared" si="28"/>
        <v>2.4611000000000001</v>
      </c>
      <c r="AH159" s="14">
        <f t="shared" si="29"/>
        <v>3.5812666666666666</v>
      </c>
      <c r="AI159" s="14">
        <f t="shared" si="30"/>
        <v>6.2223866666666661</v>
      </c>
      <c r="AJ159" s="14">
        <f t="shared" si="31"/>
        <v>9.3696533333333338</v>
      </c>
      <c r="AK159" s="14">
        <f t="shared" si="32"/>
        <v>4.881453333333333</v>
      </c>
      <c r="AL159" s="14">
        <f t="shared" si="33"/>
        <v>6.9085533333333338</v>
      </c>
      <c r="AM159" s="14">
        <f t="shared" si="34"/>
        <v>1.4152656722451513</v>
      </c>
      <c r="AN159" s="14">
        <f t="shared" si="35"/>
        <v>1</v>
      </c>
      <c r="AO159" s="14">
        <f t="shared" si="36"/>
        <v>1</v>
      </c>
      <c r="AP159" s="14">
        <f t="shared" si="37"/>
        <v>1.4152656722451513</v>
      </c>
      <c r="AQ159" s="14">
        <f t="shared" si="38"/>
        <v>0.29341888267973143</v>
      </c>
      <c r="AR159" s="14">
        <f t="shared" si="39"/>
        <v>1</v>
      </c>
      <c r="AS159" s="14">
        <f t="shared" si="40"/>
        <v>0</v>
      </c>
      <c r="AT159" s="14">
        <f t="shared" si="41"/>
        <v>0</v>
      </c>
      <c r="AU159" s="14" t="s">
        <v>49</v>
      </c>
    </row>
    <row r="160" spans="1:47">
      <c r="A160" s="14" t="s">
        <v>514</v>
      </c>
      <c r="B160" s="14" t="s">
        <v>515</v>
      </c>
      <c r="C160" s="14" t="s">
        <v>516</v>
      </c>
      <c r="D160" s="14" t="s">
        <v>41</v>
      </c>
      <c r="E160" s="14" t="s">
        <v>42</v>
      </c>
      <c r="F160" s="14" t="s">
        <v>43</v>
      </c>
      <c r="G160" s="14" t="s">
        <v>44</v>
      </c>
      <c r="H160" s="14">
        <v>-0.19240000000000002</v>
      </c>
      <c r="I160" s="14">
        <v>0.99874000000000007</v>
      </c>
      <c r="J160" s="14" t="s">
        <v>45</v>
      </c>
      <c r="K160" s="14" t="s">
        <v>43</v>
      </c>
      <c r="L160" s="14" t="s">
        <v>46</v>
      </c>
      <c r="M160" s="14">
        <v>0.32499</v>
      </c>
      <c r="N160" s="14">
        <v>0.30815300000000001</v>
      </c>
      <c r="O160" s="14" t="s">
        <v>45</v>
      </c>
      <c r="P160" s="14" t="s">
        <v>43</v>
      </c>
      <c r="Q160" s="14" t="s">
        <v>47</v>
      </c>
      <c r="R160" s="14">
        <v>0.67154899999999995</v>
      </c>
      <c r="S160" s="14">
        <v>2.4278399999999999E-2</v>
      </c>
      <c r="T160" s="14" t="s">
        <v>48</v>
      </c>
      <c r="U160" s="14">
        <v>3.12676</v>
      </c>
      <c r="V160" s="14">
        <v>3.6355</v>
      </c>
      <c r="W160" s="14">
        <v>4.0758599999999996</v>
      </c>
      <c r="X160" s="14">
        <v>3.94746</v>
      </c>
      <c r="Y160" s="14">
        <v>4.2867800000000003</v>
      </c>
      <c r="Z160" s="14">
        <v>3.52956</v>
      </c>
      <c r="AA160" s="14">
        <v>4.3644600000000002</v>
      </c>
      <c r="AB160" s="14">
        <v>4.89161</v>
      </c>
      <c r="AC160" s="14">
        <v>5.6213800000000003</v>
      </c>
      <c r="AD160" s="14">
        <v>6.3437400000000004</v>
      </c>
      <c r="AE160" s="14">
        <v>5.7028600000000003</v>
      </c>
      <c r="AF160" s="14">
        <v>5.8099699999999999</v>
      </c>
      <c r="AG160" s="14">
        <f t="shared" si="28"/>
        <v>3.6127066666666665</v>
      </c>
      <c r="AH160" s="14">
        <f t="shared" si="29"/>
        <v>3.9212666666666665</v>
      </c>
      <c r="AI160" s="14">
        <f t="shared" si="30"/>
        <v>4.9591500000000002</v>
      </c>
      <c r="AJ160" s="14">
        <f t="shared" si="31"/>
        <v>5.9521900000000008</v>
      </c>
      <c r="AK160" s="14">
        <f t="shared" si="32"/>
        <v>1.6550033333333345</v>
      </c>
      <c r="AL160" s="14">
        <f t="shared" si="33"/>
        <v>2.3394833333333342</v>
      </c>
      <c r="AM160" s="14">
        <f t="shared" si="34"/>
        <v>1.4135822485755312</v>
      </c>
      <c r="AN160" s="14">
        <f t="shared" si="35"/>
        <v>1</v>
      </c>
      <c r="AO160" s="14">
        <f t="shared" si="36"/>
        <v>1</v>
      </c>
      <c r="AP160" s="14">
        <f t="shared" si="37"/>
        <v>1.4135822485755312</v>
      </c>
      <c r="AQ160" s="14">
        <f t="shared" si="38"/>
        <v>0.29257742094052086</v>
      </c>
      <c r="AR160" s="14">
        <f t="shared" si="39"/>
        <v>1</v>
      </c>
      <c r="AS160" s="14">
        <f t="shared" si="40"/>
        <v>0</v>
      </c>
      <c r="AT160" s="14">
        <f t="shared" si="41"/>
        <v>0</v>
      </c>
      <c r="AU160" s="14" t="s">
        <v>49</v>
      </c>
    </row>
    <row r="161" spans="1:47">
      <c r="A161" s="14" t="s">
        <v>517</v>
      </c>
      <c r="B161" s="14" t="s">
        <v>518</v>
      </c>
      <c r="C161" s="14" t="s">
        <v>519</v>
      </c>
      <c r="D161" s="14" t="s">
        <v>41</v>
      </c>
      <c r="E161" s="14" t="s">
        <v>42</v>
      </c>
      <c r="F161" s="14" t="s">
        <v>43</v>
      </c>
      <c r="G161" s="14" t="s">
        <v>44</v>
      </c>
      <c r="H161" s="14">
        <v>-0.11481000000000001</v>
      </c>
      <c r="I161" s="14">
        <v>0.99874000000000007</v>
      </c>
      <c r="J161" s="14" t="s">
        <v>45</v>
      </c>
      <c r="K161" s="14" t="s">
        <v>43</v>
      </c>
      <c r="L161" s="14" t="s">
        <v>46</v>
      </c>
      <c r="M161" s="14">
        <v>0.67197699999999994</v>
      </c>
      <c r="N161" s="14">
        <v>8.2225400000000002E-4</v>
      </c>
      <c r="O161" s="14" t="s">
        <v>48</v>
      </c>
      <c r="P161" s="14" t="s">
        <v>43</v>
      </c>
      <c r="Q161" s="14" t="s">
        <v>47</v>
      </c>
      <c r="R161" s="14">
        <v>0.72558899999999993</v>
      </c>
      <c r="S161" s="14">
        <v>4.3302600000000004E-4</v>
      </c>
      <c r="T161" s="14" t="s">
        <v>48</v>
      </c>
      <c r="U161" s="14">
        <v>8.5686199999999992</v>
      </c>
      <c r="V161" s="14">
        <v>12.5184</v>
      </c>
      <c r="W161" s="14">
        <v>10.0097</v>
      </c>
      <c r="X161" s="14">
        <v>10.4513</v>
      </c>
      <c r="Y161" s="14">
        <v>9.7279400000000003</v>
      </c>
      <c r="Z161" s="14">
        <v>11.0067</v>
      </c>
      <c r="AA161" s="14">
        <v>14.239000000000001</v>
      </c>
      <c r="AB161" s="14">
        <v>15.6007</v>
      </c>
      <c r="AC161" s="14">
        <v>14.9521</v>
      </c>
      <c r="AD161" s="14">
        <v>20.525300000000001</v>
      </c>
      <c r="AE161" s="14">
        <v>14.2188</v>
      </c>
      <c r="AF161" s="14">
        <v>15.8232</v>
      </c>
      <c r="AG161" s="14">
        <f t="shared" si="28"/>
        <v>10.365573333333332</v>
      </c>
      <c r="AH161" s="14">
        <f t="shared" si="29"/>
        <v>10.395313333333334</v>
      </c>
      <c r="AI161" s="14">
        <f t="shared" si="30"/>
        <v>14.9306</v>
      </c>
      <c r="AJ161" s="14">
        <f t="shared" si="31"/>
        <v>16.855766666666668</v>
      </c>
      <c r="AK161" s="14">
        <f t="shared" si="32"/>
        <v>4.5947666666666684</v>
      </c>
      <c r="AL161" s="14">
        <f t="shared" si="33"/>
        <v>6.4901933333333357</v>
      </c>
      <c r="AM161" s="14">
        <f t="shared" si="34"/>
        <v>1.4125185899900612</v>
      </c>
      <c r="AN161" s="14">
        <f t="shared" si="35"/>
        <v>1</v>
      </c>
      <c r="AO161" s="14">
        <f t="shared" si="36"/>
        <v>1</v>
      </c>
      <c r="AP161" s="14">
        <f t="shared" si="37"/>
        <v>1.4125185899900612</v>
      </c>
      <c r="AQ161" s="14">
        <f t="shared" si="38"/>
        <v>0.2920447156684598</v>
      </c>
      <c r="AR161" s="14">
        <f t="shared" si="39"/>
        <v>1</v>
      </c>
      <c r="AS161" s="14">
        <f t="shared" si="40"/>
        <v>0</v>
      </c>
      <c r="AT161" s="14">
        <f t="shared" si="41"/>
        <v>0</v>
      </c>
      <c r="AU161" s="14" t="s">
        <v>49</v>
      </c>
    </row>
    <row r="162" spans="1:47">
      <c r="A162" s="14" t="s">
        <v>520</v>
      </c>
      <c r="B162" s="14" t="s">
        <v>521</v>
      </c>
      <c r="C162" s="14" t="s">
        <v>522</v>
      </c>
      <c r="D162" s="14" t="s">
        <v>41</v>
      </c>
      <c r="E162" s="14" t="s">
        <v>42</v>
      </c>
      <c r="F162" s="14" t="s">
        <v>43</v>
      </c>
      <c r="G162" s="14" t="s">
        <v>44</v>
      </c>
      <c r="H162" s="14">
        <v>5.71691E-2</v>
      </c>
      <c r="I162" s="14">
        <v>0.99874000000000007</v>
      </c>
      <c r="J162" s="14" t="s">
        <v>45</v>
      </c>
      <c r="K162" s="14" t="s">
        <v>43</v>
      </c>
      <c r="L162" s="14" t="s">
        <v>46</v>
      </c>
      <c r="M162" s="14">
        <v>0.76871099999999992</v>
      </c>
      <c r="N162" s="14">
        <v>3.6523099999999996E-2</v>
      </c>
      <c r="O162" s="14" t="s">
        <v>48</v>
      </c>
      <c r="P162" s="14" t="s">
        <v>43</v>
      </c>
      <c r="Q162" s="14" t="s">
        <v>47</v>
      </c>
      <c r="R162" s="14">
        <v>0.99587099999999995</v>
      </c>
      <c r="S162" s="14">
        <v>7.5008599999999998E-3</v>
      </c>
      <c r="T162" s="14" t="s">
        <v>48</v>
      </c>
      <c r="U162" s="14">
        <v>15.9458</v>
      </c>
      <c r="V162" s="14">
        <v>16.958600000000001</v>
      </c>
      <c r="W162" s="14">
        <v>15.0418</v>
      </c>
      <c r="X162" s="14">
        <v>15.3672</v>
      </c>
      <c r="Y162" s="14">
        <v>15.241099999999999</v>
      </c>
      <c r="Z162" s="14">
        <v>23.3139</v>
      </c>
      <c r="AA162" s="14">
        <v>21.406099999999999</v>
      </c>
      <c r="AB162" s="14">
        <v>27.864100000000001</v>
      </c>
      <c r="AC162" s="14">
        <v>26.060600000000001</v>
      </c>
      <c r="AD162" s="14">
        <v>32.539099999999998</v>
      </c>
      <c r="AE162" s="14">
        <v>31.020099999999999</v>
      </c>
      <c r="AF162" s="14">
        <v>31.468599999999999</v>
      </c>
      <c r="AG162" s="14">
        <f t="shared" si="28"/>
        <v>15.982066666666668</v>
      </c>
      <c r="AH162" s="14">
        <f t="shared" si="29"/>
        <v>17.974066666666669</v>
      </c>
      <c r="AI162" s="14">
        <f t="shared" si="30"/>
        <v>25.110266666666671</v>
      </c>
      <c r="AJ162" s="14">
        <f t="shared" si="31"/>
        <v>31.675933333333333</v>
      </c>
      <c r="AK162" s="14">
        <f t="shared" si="32"/>
        <v>11.120200000000004</v>
      </c>
      <c r="AL162" s="14">
        <f t="shared" si="33"/>
        <v>15.693866666666665</v>
      </c>
      <c r="AM162" s="14">
        <f t="shared" si="34"/>
        <v>1.4112935618663927</v>
      </c>
      <c r="AN162" s="14">
        <f t="shared" si="35"/>
        <v>1</v>
      </c>
      <c r="AO162" s="14">
        <f t="shared" si="36"/>
        <v>1</v>
      </c>
      <c r="AP162" s="14">
        <f t="shared" si="37"/>
        <v>1.4112935618663927</v>
      </c>
      <c r="AQ162" s="14">
        <f t="shared" si="38"/>
        <v>0.29143019778427209</v>
      </c>
      <c r="AR162" s="14">
        <f t="shared" si="39"/>
        <v>1</v>
      </c>
      <c r="AS162" s="14">
        <f t="shared" si="40"/>
        <v>0</v>
      </c>
      <c r="AT162" s="14">
        <f t="shared" si="41"/>
        <v>0</v>
      </c>
      <c r="AU162" s="14" t="s">
        <v>49</v>
      </c>
    </row>
    <row r="163" spans="1:47">
      <c r="A163" s="14" t="s">
        <v>523</v>
      </c>
      <c r="B163" s="14" t="s">
        <v>524</v>
      </c>
      <c r="C163" s="14" t="s">
        <v>525</v>
      </c>
      <c r="D163" s="14" t="s">
        <v>41</v>
      </c>
      <c r="E163" s="14" t="s">
        <v>42</v>
      </c>
      <c r="F163" s="14" t="s">
        <v>43</v>
      </c>
      <c r="G163" s="14" t="s">
        <v>44</v>
      </c>
      <c r="H163" s="14">
        <v>3.5907000000000001E-2</v>
      </c>
      <c r="I163" s="14">
        <v>0.99874000000000007</v>
      </c>
      <c r="J163" s="14" t="s">
        <v>45</v>
      </c>
      <c r="K163" s="14" t="s">
        <v>43</v>
      </c>
      <c r="L163" s="14" t="s">
        <v>46</v>
      </c>
      <c r="M163" s="14">
        <v>0.50347299999999995</v>
      </c>
      <c r="N163" s="14">
        <v>2.7652199999999998E-2</v>
      </c>
      <c r="O163" s="14" t="s">
        <v>48</v>
      </c>
      <c r="P163" s="14" t="s">
        <v>43</v>
      </c>
      <c r="Q163" s="14" t="s">
        <v>47</v>
      </c>
      <c r="R163" s="14">
        <v>0.78089799999999998</v>
      </c>
      <c r="S163" s="14">
        <v>1.1845499999999999E-3</v>
      </c>
      <c r="T163" s="14" t="s">
        <v>48</v>
      </c>
      <c r="U163" s="14">
        <v>9.5317500000000006</v>
      </c>
      <c r="V163" s="14">
        <v>11.0747</v>
      </c>
      <c r="W163" s="14">
        <v>11.2651</v>
      </c>
      <c r="X163" s="14">
        <v>10.625400000000001</v>
      </c>
      <c r="Y163" s="14">
        <v>11.9017</v>
      </c>
      <c r="Z163" s="14">
        <v>11.040800000000001</v>
      </c>
      <c r="AA163" s="14">
        <v>15.3834</v>
      </c>
      <c r="AB163" s="14">
        <v>13.8255</v>
      </c>
      <c r="AC163" s="14">
        <v>13.9794</v>
      </c>
      <c r="AD163" s="14">
        <v>16.9255</v>
      </c>
      <c r="AE163" s="14">
        <v>15.4697</v>
      </c>
      <c r="AF163" s="14">
        <v>17.8385</v>
      </c>
      <c r="AG163" s="14">
        <f t="shared" si="28"/>
        <v>10.623850000000001</v>
      </c>
      <c r="AH163" s="14">
        <f t="shared" si="29"/>
        <v>11.189300000000001</v>
      </c>
      <c r="AI163" s="14">
        <f t="shared" si="30"/>
        <v>14.396099999999999</v>
      </c>
      <c r="AJ163" s="14">
        <f t="shared" si="31"/>
        <v>16.744566666666667</v>
      </c>
      <c r="AK163" s="14">
        <f t="shared" si="32"/>
        <v>4.3376999999999981</v>
      </c>
      <c r="AL163" s="14">
        <f t="shared" si="33"/>
        <v>6.1207166666666666</v>
      </c>
      <c r="AM163" s="14">
        <f t="shared" si="34"/>
        <v>1.4110511715117848</v>
      </c>
      <c r="AN163" s="14">
        <f t="shared" si="35"/>
        <v>1</v>
      </c>
      <c r="AO163" s="14">
        <f t="shared" si="36"/>
        <v>1</v>
      </c>
      <c r="AP163" s="14">
        <f t="shared" si="37"/>
        <v>1.4110511715117848</v>
      </c>
      <c r="AQ163" s="14">
        <f t="shared" si="38"/>
        <v>0.29130847967149848</v>
      </c>
      <c r="AR163" s="14">
        <f t="shared" si="39"/>
        <v>1</v>
      </c>
      <c r="AS163" s="14">
        <f t="shared" si="40"/>
        <v>0</v>
      </c>
      <c r="AT163" s="14">
        <f t="shared" si="41"/>
        <v>0</v>
      </c>
      <c r="AU163" s="14" t="s">
        <v>49</v>
      </c>
    </row>
    <row r="164" spans="1:47">
      <c r="A164" s="14" t="s">
        <v>526</v>
      </c>
      <c r="B164" s="14" t="s">
        <v>527</v>
      </c>
      <c r="C164" s="14" t="s">
        <v>528</v>
      </c>
      <c r="D164" s="14" t="s">
        <v>41</v>
      </c>
      <c r="E164" s="14" t="s">
        <v>42</v>
      </c>
      <c r="F164" s="14" t="s">
        <v>43</v>
      </c>
      <c r="G164" s="14" t="s">
        <v>44</v>
      </c>
      <c r="H164" s="14">
        <v>0.22583699999999998</v>
      </c>
      <c r="I164" s="14">
        <v>0.981429</v>
      </c>
      <c r="J164" s="14" t="s">
        <v>45</v>
      </c>
      <c r="K164" s="14" t="s">
        <v>43</v>
      </c>
      <c r="L164" s="14" t="s">
        <v>46</v>
      </c>
      <c r="M164" s="14">
        <v>0.45729500000000001</v>
      </c>
      <c r="N164" s="14">
        <v>1.3422999999999999E-2</v>
      </c>
      <c r="O164" s="14" t="s">
        <v>48</v>
      </c>
      <c r="P164" s="14" t="s">
        <v>43</v>
      </c>
      <c r="Q164" s="14" t="s">
        <v>47</v>
      </c>
      <c r="R164" s="14">
        <v>0.87863199999999997</v>
      </c>
      <c r="S164" s="14">
        <v>2.2754800000000002E-4</v>
      </c>
      <c r="T164" s="14" t="s">
        <v>48</v>
      </c>
      <c r="U164" s="14">
        <v>2.9224399999999999</v>
      </c>
      <c r="V164" s="14">
        <v>1.7918700000000001</v>
      </c>
      <c r="W164" s="14">
        <v>2.1002100000000001</v>
      </c>
      <c r="X164" s="14">
        <v>2.9068700000000001</v>
      </c>
      <c r="Y164" s="14">
        <v>3.0384799999999998</v>
      </c>
      <c r="Z164" s="14">
        <v>2.3156500000000002</v>
      </c>
      <c r="AA164" s="14">
        <v>2.8740300000000003</v>
      </c>
      <c r="AB164" s="14">
        <v>2.9014600000000002</v>
      </c>
      <c r="AC164" s="14">
        <v>3.1610499999999999</v>
      </c>
      <c r="AD164" s="14">
        <v>3.71028</v>
      </c>
      <c r="AE164" s="14">
        <v>4.52461</v>
      </c>
      <c r="AF164" s="14">
        <v>3.6006900000000002</v>
      </c>
      <c r="AG164" s="14">
        <f t="shared" si="28"/>
        <v>2.2715066666666668</v>
      </c>
      <c r="AH164" s="14">
        <f t="shared" si="29"/>
        <v>2.7536666666666663</v>
      </c>
      <c r="AI164" s="14">
        <f t="shared" si="30"/>
        <v>2.9788466666666671</v>
      </c>
      <c r="AJ164" s="14">
        <f t="shared" si="31"/>
        <v>3.9451933333333336</v>
      </c>
      <c r="AK164" s="14">
        <f t="shared" si="32"/>
        <v>1.1894999999999998</v>
      </c>
      <c r="AL164" s="14">
        <f t="shared" si="33"/>
        <v>1.6736866666666668</v>
      </c>
      <c r="AM164" s="14">
        <f t="shared" si="34"/>
        <v>1.4070505814768113</v>
      </c>
      <c r="AN164" s="14">
        <f t="shared" si="35"/>
        <v>1</v>
      </c>
      <c r="AO164" s="14">
        <f t="shared" si="36"/>
        <v>1</v>
      </c>
      <c r="AP164" s="14">
        <f t="shared" si="37"/>
        <v>1.4070505814768113</v>
      </c>
      <c r="AQ164" s="14">
        <f t="shared" si="38"/>
        <v>0.28929349579570868</v>
      </c>
      <c r="AR164" s="14">
        <f t="shared" si="39"/>
        <v>1</v>
      </c>
      <c r="AS164" s="14">
        <f t="shared" si="40"/>
        <v>0</v>
      </c>
      <c r="AT164" s="14">
        <f t="shared" si="41"/>
        <v>0</v>
      </c>
      <c r="AU164" s="14" t="s">
        <v>49</v>
      </c>
    </row>
    <row r="165" spans="1:47">
      <c r="A165" s="14" t="s">
        <v>529</v>
      </c>
      <c r="B165" s="14" t="s">
        <v>530</v>
      </c>
      <c r="C165" s="14" t="s">
        <v>531</v>
      </c>
      <c r="D165" s="14" t="s">
        <v>41</v>
      </c>
      <c r="E165" s="14" t="s">
        <v>42</v>
      </c>
      <c r="F165" s="14" t="s">
        <v>43</v>
      </c>
      <c r="G165" s="14" t="s">
        <v>44</v>
      </c>
      <c r="H165" s="14">
        <v>0.83043800000000001</v>
      </c>
      <c r="I165" s="14">
        <v>1.1857599999999999E-2</v>
      </c>
      <c r="J165" s="14" t="s">
        <v>48</v>
      </c>
      <c r="K165" s="14" t="s">
        <v>43</v>
      </c>
      <c r="L165" s="14" t="s">
        <v>46</v>
      </c>
      <c r="M165" s="14">
        <v>1.0546599999999999</v>
      </c>
      <c r="N165" s="14">
        <v>2.2781E-4</v>
      </c>
      <c r="O165" s="14" t="s">
        <v>48</v>
      </c>
      <c r="P165" s="14" t="s">
        <v>43</v>
      </c>
      <c r="Q165" s="14" t="s">
        <v>47</v>
      </c>
      <c r="R165" s="14">
        <v>1.8357100000000002</v>
      </c>
      <c r="S165" s="14">
        <v>2.2754800000000002E-4</v>
      </c>
      <c r="T165" s="14" t="s">
        <v>48</v>
      </c>
      <c r="U165" s="14">
        <v>14.8957</v>
      </c>
      <c r="V165" s="14">
        <v>17.343599999999999</v>
      </c>
      <c r="W165" s="14">
        <v>16.4895</v>
      </c>
      <c r="X165" s="14">
        <v>28.203299999999999</v>
      </c>
      <c r="Y165" s="14">
        <v>27.972899999999999</v>
      </c>
      <c r="Z165" s="14">
        <v>35.930100000000003</v>
      </c>
      <c r="AA165" s="14">
        <v>28.343699999999998</v>
      </c>
      <c r="AB165" s="14">
        <v>31.293500000000002</v>
      </c>
      <c r="AC165" s="14">
        <v>31.740200000000002</v>
      </c>
      <c r="AD165" s="14">
        <v>64.914100000000005</v>
      </c>
      <c r="AE165" s="14">
        <v>55.451000000000001</v>
      </c>
      <c r="AF165" s="14">
        <v>49.3264</v>
      </c>
      <c r="AG165" s="14">
        <f t="shared" si="28"/>
        <v>16.242933333333333</v>
      </c>
      <c r="AH165" s="14">
        <f t="shared" si="29"/>
        <v>30.702100000000002</v>
      </c>
      <c r="AI165" s="14">
        <f t="shared" si="30"/>
        <v>30.45913333333333</v>
      </c>
      <c r="AJ165" s="14">
        <f t="shared" si="31"/>
        <v>56.563833333333342</v>
      </c>
      <c r="AK165" s="14">
        <f t="shared" si="32"/>
        <v>28.675366666666662</v>
      </c>
      <c r="AL165" s="14">
        <f t="shared" si="33"/>
        <v>40.320900000000009</v>
      </c>
      <c r="AM165" s="14">
        <f t="shared" si="34"/>
        <v>1.4061162833140179</v>
      </c>
      <c r="AN165" s="14">
        <f t="shared" si="35"/>
        <v>1</v>
      </c>
      <c r="AO165" s="14">
        <f t="shared" si="36"/>
        <v>1</v>
      </c>
      <c r="AP165" s="14">
        <f t="shared" si="37"/>
        <v>1.4061162833140179</v>
      </c>
      <c r="AQ165" s="14">
        <f t="shared" si="38"/>
        <v>0.28882126473698116</v>
      </c>
      <c r="AR165" s="14">
        <f t="shared" si="39"/>
        <v>1</v>
      </c>
      <c r="AS165" s="14">
        <f t="shared" si="40"/>
        <v>0</v>
      </c>
      <c r="AT165" s="14">
        <f t="shared" si="41"/>
        <v>0</v>
      </c>
      <c r="AU165" s="14" t="s">
        <v>49</v>
      </c>
    </row>
    <row r="166" spans="1:47">
      <c r="A166" s="14" t="s">
        <v>532</v>
      </c>
      <c r="B166" s="14" t="s">
        <v>533</v>
      </c>
      <c r="C166" s="14" t="s">
        <v>534</v>
      </c>
      <c r="D166" s="14" t="s">
        <v>41</v>
      </c>
      <c r="E166" s="14" t="s">
        <v>42</v>
      </c>
      <c r="F166" s="14" t="s">
        <v>43</v>
      </c>
      <c r="G166" s="14" t="s">
        <v>44</v>
      </c>
      <c r="H166" s="14">
        <v>0.12454799999999999</v>
      </c>
      <c r="I166" s="14">
        <v>0.99874000000000007</v>
      </c>
      <c r="J166" s="14" t="s">
        <v>45</v>
      </c>
      <c r="K166" s="14" t="s">
        <v>43</v>
      </c>
      <c r="L166" s="14" t="s">
        <v>46</v>
      </c>
      <c r="M166" s="14">
        <v>1.5847199999999999</v>
      </c>
      <c r="N166" s="14">
        <v>2.2781E-4</v>
      </c>
      <c r="O166" s="14" t="s">
        <v>48</v>
      </c>
      <c r="P166" s="14" t="s">
        <v>43</v>
      </c>
      <c r="Q166" s="14" t="s">
        <v>47</v>
      </c>
      <c r="R166" s="14">
        <v>1.9121100000000002</v>
      </c>
      <c r="S166" s="14">
        <v>2.2754800000000002E-4</v>
      </c>
      <c r="T166" s="14" t="s">
        <v>48</v>
      </c>
      <c r="U166" s="14">
        <v>4.8461800000000004</v>
      </c>
      <c r="V166" s="14">
        <v>4.1265999999999998</v>
      </c>
      <c r="W166" s="14">
        <v>4.2858999999999998</v>
      </c>
      <c r="X166" s="14">
        <v>5.3034299999999996</v>
      </c>
      <c r="Y166" s="14">
        <v>5.1167400000000001</v>
      </c>
      <c r="Z166" s="14">
        <v>5.3080100000000003</v>
      </c>
      <c r="AA166" s="14">
        <v>11.3752</v>
      </c>
      <c r="AB166" s="14">
        <v>11.459199999999999</v>
      </c>
      <c r="AC166" s="14">
        <v>11.9077</v>
      </c>
      <c r="AD166" s="14">
        <v>15.577500000000001</v>
      </c>
      <c r="AE166" s="14">
        <v>15.901299999999999</v>
      </c>
      <c r="AF166" s="14">
        <v>15.4602</v>
      </c>
      <c r="AG166" s="14">
        <f t="shared" si="28"/>
        <v>4.4195599999999997</v>
      </c>
      <c r="AH166" s="14">
        <f t="shared" si="29"/>
        <v>5.2427266666666661</v>
      </c>
      <c r="AI166" s="14">
        <f t="shared" si="30"/>
        <v>11.5807</v>
      </c>
      <c r="AJ166" s="14">
        <f t="shared" si="31"/>
        <v>15.646333333333333</v>
      </c>
      <c r="AK166" s="14">
        <f t="shared" si="32"/>
        <v>7.984306666666666</v>
      </c>
      <c r="AL166" s="14">
        <f t="shared" si="33"/>
        <v>11.226773333333334</v>
      </c>
      <c r="AM166" s="14">
        <f t="shared" si="34"/>
        <v>1.4061049759277786</v>
      </c>
      <c r="AN166" s="14">
        <f t="shared" si="35"/>
        <v>1</v>
      </c>
      <c r="AO166" s="14">
        <f t="shared" si="36"/>
        <v>1</v>
      </c>
      <c r="AP166" s="14">
        <f t="shared" si="37"/>
        <v>1.4061049759277786</v>
      </c>
      <c r="AQ166" s="14">
        <f t="shared" si="38"/>
        <v>0.28881554569552792</v>
      </c>
      <c r="AR166" s="14">
        <f t="shared" si="39"/>
        <v>1</v>
      </c>
      <c r="AS166" s="14">
        <f t="shared" si="40"/>
        <v>0</v>
      </c>
      <c r="AT166" s="14">
        <f t="shared" si="41"/>
        <v>0</v>
      </c>
      <c r="AU166" s="14" t="s">
        <v>49</v>
      </c>
    </row>
    <row r="167" spans="1:47">
      <c r="A167" s="14" t="s">
        <v>535</v>
      </c>
      <c r="B167" s="14" t="s">
        <v>536</v>
      </c>
      <c r="C167" s="14" t="s">
        <v>537</v>
      </c>
      <c r="D167" s="14" t="s">
        <v>41</v>
      </c>
      <c r="E167" s="14" t="s">
        <v>42</v>
      </c>
      <c r="F167" s="14" t="s">
        <v>43</v>
      </c>
      <c r="G167" s="14" t="s">
        <v>44</v>
      </c>
      <c r="H167" s="14">
        <v>-7.7408099999999994E-2</v>
      </c>
      <c r="I167" s="14">
        <v>0.99874000000000007</v>
      </c>
      <c r="J167" s="14" t="s">
        <v>45</v>
      </c>
      <c r="K167" s="14" t="s">
        <v>43</v>
      </c>
      <c r="L167" s="14" t="s">
        <v>46</v>
      </c>
      <c r="M167" s="14">
        <v>0.59426099999999993</v>
      </c>
      <c r="N167" s="14">
        <v>2.2781E-4</v>
      </c>
      <c r="O167" s="14" t="s">
        <v>48</v>
      </c>
      <c r="P167" s="14" t="s">
        <v>43</v>
      </c>
      <c r="Q167" s="14" t="s">
        <v>47</v>
      </c>
      <c r="R167" s="14">
        <v>0.63291199999999992</v>
      </c>
      <c r="S167" s="14">
        <v>2.2754800000000002E-4</v>
      </c>
      <c r="T167" s="14" t="s">
        <v>48</v>
      </c>
      <c r="U167" s="14">
        <v>52.786099999999998</v>
      </c>
      <c r="V167" s="14">
        <v>64.322900000000004</v>
      </c>
      <c r="W167" s="14">
        <v>53.787799999999997</v>
      </c>
      <c r="X167" s="14">
        <v>54.583799999999997</v>
      </c>
      <c r="Y167" s="14">
        <v>52.950099999999999</v>
      </c>
      <c r="Z167" s="14">
        <v>63.607799999999997</v>
      </c>
      <c r="AA167" s="14">
        <v>76.224900000000005</v>
      </c>
      <c r="AB167" s="14">
        <v>73.780199999999994</v>
      </c>
      <c r="AC167" s="14">
        <v>82.154300000000006</v>
      </c>
      <c r="AD167" s="14">
        <v>89.108599999999996</v>
      </c>
      <c r="AE167" s="14">
        <v>80.556600000000003</v>
      </c>
      <c r="AF167" s="14">
        <v>87.631100000000004</v>
      </c>
      <c r="AG167" s="14">
        <f t="shared" si="28"/>
        <v>56.965600000000002</v>
      </c>
      <c r="AH167" s="14">
        <f t="shared" si="29"/>
        <v>57.047233333333331</v>
      </c>
      <c r="AI167" s="14">
        <f t="shared" si="30"/>
        <v>77.386466666666664</v>
      </c>
      <c r="AJ167" s="14">
        <f t="shared" si="31"/>
        <v>85.76543333333332</v>
      </c>
      <c r="AK167" s="14">
        <f t="shared" si="32"/>
        <v>20.502499999999991</v>
      </c>
      <c r="AL167" s="14">
        <f t="shared" si="33"/>
        <v>28.799833333333318</v>
      </c>
      <c r="AM167" s="14">
        <f t="shared" si="34"/>
        <v>1.4046986139901636</v>
      </c>
      <c r="AN167" s="14">
        <f t="shared" si="35"/>
        <v>1</v>
      </c>
      <c r="AO167" s="14">
        <f t="shared" si="36"/>
        <v>1</v>
      </c>
      <c r="AP167" s="14">
        <f t="shared" si="37"/>
        <v>1.4046986139901636</v>
      </c>
      <c r="AQ167" s="14">
        <f t="shared" si="38"/>
        <v>0.28810351911758741</v>
      </c>
      <c r="AR167" s="14">
        <f t="shared" si="39"/>
        <v>1</v>
      </c>
      <c r="AS167" s="14">
        <f t="shared" si="40"/>
        <v>0</v>
      </c>
      <c r="AT167" s="14">
        <f t="shared" si="41"/>
        <v>0</v>
      </c>
      <c r="AU167" s="14" t="s">
        <v>49</v>
      </c>
    </row>
    <row r="168" spans="1:47">
      <c r="A168" s="14" t="s">
        <v>538</v>
      </c>
      <c r="B168" s="14" t="s">
        <v>539</v>
      </c>
      <c r="C168" s="14" t="s">
        <v>540</v>
      </c>
      <c r="D168" s="14" t="s">
        <v>41</v>
      </c>
      <c r="E168" s="14" t="s">
        <v>42</v>
      </c>
      <c r="F168" s="14" t="s">
        <v>43</v>
      </c>
      <c r="G168" s="14" t="s">
        <v>44</v>
      </c>
      <c r="H168" s="14">
        <v>-9.9619799999999994E-2</v>
      </c>
      <c r="I168" s="14">
        <v>0.99874000000000007</v>
      </c>
      <c r="J168" s="14" t="s">
        <v>45</v>
      </c>
      <c r="K168" s="14" t="s">
        <v>43</v>
      </c>
      <c r="L168" s="14" t="s">
        <v>46</v>
      </c>
      <c r="M168" s="14">
        <v>0.58395299999999994</v>
      </c>
      <c r="N168" s="14">
        <v>1.1813500000000001E-3</v>
      </c>
      <c r="O168" s="14" t="s">
        <v>48</v>
      </c>
      <c r="P168" s="14" t="s">
        <v>43</v>
      </c>
      <c r="Q168" s="14" t="s">
        <v>47</v>
      </c>
      <c r="R168" s="14">
        <v>0.62394099999999997</v>
      </c>
      <c r="S168" s="14">
        <v>2.5419800000000001E-3</v>
      </c>
      <c r="T168" s="14" t="s">
        <v>48</v>
      </c>
      <c r="U168" s="14">
        <v>13.2254</v>
      </c>
      <c r="V168" s="14">
        <v>13.6843</v>
      </c>
      <c r="W168" s="14">
        <v>10.6615</v>
      </c>
      <c r="X168" s="14">
        <v>11.9237</v>
      </c>
      <c r="Y168" s="14">
        <v>10.551600000000001</v>
      </c>
      <c r="Z168" s="14">
        <v>16.234100000000002</v>
      </c>
      <c r="AA168" s="14">
        <v>14.5892</v>
      </c>
      <c r="AB168" s="14">
        <v>18.491700000000002</v>
      </c>
      <c r="AC168" s="14">
        <v>16.9925</v>
      </c>
      <c r="AD168" s="14">
        <v>19.2209</v>
      </c>
      <c r="AE168" s="14">
        <v>19.719200000000001</v>
      </c>
      <c r="AF168" s="14">
        <v>17.7682</v>
      </c>
      <c r="AG168" s="14">
        <f t="shared" si="28"/>
        <v>12.523733333333334</v>
      </c>
      <c r="AH168" s="14">
        <f t="shared" si="29"/>
        <v>12.903133333333335</v>
      </c>
      <c r="AI168" s="14">
        <f t="shared" si="30"/>
        <v>16.691133333333333</v>
      </c>
      <c r="AJ168" s="14">
        <f t="shared" si="31"/>
        <v>18.902766666666668</v>
      </c>
      <c r="AK168" s="14">
        <f t="shared" si="32"/>
        <v>4.5468000000000028</v>
      </c>
      <c r="AL168" s="14">
        <f t="shared" si="33"/>
        <v>6.379033333333334</v>
      </c>
      <c r="AM168" s="14">
        <f t="shared" si="34"/>
        <v>1.4029720536054653</v>
      </c>
      <c r="AN168" s="14">
        <f t="shared" si="35"/>
        <v>1</v>
      </c>
      <c r="AO168" s="14">
        <f t="shared" si="36"/>
        <v>1</v>
      </c>
      <c r="AP168" s="14">
        <f t="shared" si="37"/>
        <v>1.4029720536054653</v>
      </c>
      <c r="AQ168" s="14">
        <f t="shared" si="38"/>
        <v>0.28722742735315138</v>
      </c>
      <c r="AR168" s="14">
        <f t="shared" si="39"/>
        <v>1</v>
      </c>
      <c r="AS168" s="14">
        <f t="shared" si="40"/>
        <v>0</v>
      </c>
      <c r="AT168" s="14">
        <f t="shared" si="41"/>
        <v>0</v>
      </c>
      <c r="AU168" s="14" t="s">
        <v>49</v>
      </c>
    </row>
    <row r="169" spans="1:47">
      <c r="A169" s="14" t="s">
        <v>541</v>
      </c>
      <c r="B169" s="14" t="s">
        <v>542</v>
      </c>
      <c r="C169" s="14" t="s">
        <v>543</v>
      </c>
      <c r="D169" s="14" t="s">
        <v>41</v>
      </c>
      <c r="E169" s="14" t="s">
        <v>42</v>
      </c>
      <c r="F169" s="14" t="s">
        <v>43</v>
      </c>
      <c r="G169" s="14" t="s">
        <v>44</v>
      </c>
      <c r="H169" s="14">
        <v>0.67669000000000001</v>
      </c>
      <c r="I169" s="14">
        <v>1</v>
      </c>
      <c r="J169" s="14" t="s">
        <v>45</v>
      </c>
      <c r="K169" s="14" t="s">
        <v>43</v>
      </c>
      <c r="L169" s="14" t="s">
        <v>46</v>
      </c>
      <c r="M169" s="14">
        <v>2.9234800000000001</v>
      </c>
      <c r="N169" s="14">
        <v>1</v>
      </c>
      <c r="O169" s="14" t="s">
        <v>45</v>
      </c>
      <c r="P169" s="14" t="s">
        <v>43</v>
      </c>
      <c r="Q169" s="14" t="s">
        <v>47</v>
      </c>
      <c r="R169" s="14">
        <v>3.49783</v>
      </c>
      <c r="S169" s="14">
        <v>3.0448899999999997E-2</v>
      </c>
      <c r="T169" s="14" t="s">
        <v>48</v>
      </c>
      <c r="U169" s="14">
        <v>8.8243000000000002E-2</v>
      </c>
      <c r="V169" s="14">
        <v>0.21895000000000001</v>
      </c>
      <c r="W169" s="14">
        <v>0.28446399999999999</v>
      </c>
      <c r="X169" s="14">
        <v>6.5941299999999994E-2</v>
      </c>
      <c r="Y169" s="14">
        <v>0.39105599999999996</v>
      </c>
      <c r="Z169" s="14">
        <v>0.43495099999999998</v>
      </c>
      <c r="AA169" s="14">
        <v>0.97940299999999991</v>
      </c>
      <c r="AB169" s="14">
        <v>1.6784500000000002</v>
      </c>
      <c r="AC169" s="14">
        <v>1.18258</v>
      </c>
      <c r="AD169" s="14">
        <v>1.7122900000000001</v>
      </c>
      <c r="AE169" s="14">
        <v>2.1631999999999998</v>
      </c>
      <c r="AF169" s="14">
        <v>1.69312</v>
      </c>
      <c r="AG169" s="14">
        <f t="shared" si="28"/>
        <v>0.19721900000000001</v>
      </c>
      <c r="AH169" s="14">
        <f t="shared" si="29"/>
        <v>0.29731609999999997</v>
      </c>
      <c r="AI169" s="14">
        <f t="shared" si="30"/>
        <v>1.2801443333333333</v>
      </c>
      <c r="AJ169" s="14">
        <f t="shared" si="31"/>
        <v>1.8562033333333332</v>
      </c>
      <c r="AK169" s="14">
        <f t="shared" si="32"/>
        <v>1.1830224333333332</v>
      </c>
      <c r="AL169" s="14">
        <f t="shared" si="33"/>
        <v>1.6589843333333332</v>
      </c>
      <c r="AM169" s="14">
        <f t="shared" si="34"/>
        <v>1.4023270282871221</v>
      </c>
      <c r="AN169" s="14">
        <f t="shared" si="35"/>
        <v>1</v>
      </c>
      <c r="AO169" s="14">
        <f t="shared" si="36"/>
        <v>1</v>
      </c>
      <c r="AP169" s="14">
        <f t="shared" si="37"/>
        <v>1.4023270282871221</v>
      </c>
      <c r="AQ169" s="14">
        <f t="shared" si="38"/>
        <v>0.28689957490054657</v>
      </c>
      <c r="AR169" s="14">
        <f t="shared" si="39"/>
        <v>1</v>
      </c>
      <c r="AS169" s="14">
        <f t="shared" si="40"/>
        <v>0</v>
      </c>
      <c r="AT169" s="14">
        <f t="shared" si="41"/>
        <v>0</v>
      </c>
      <c r="AU169" s="14" t="s">
        <v>49</v>
      </c>
    </row>
    <row r="170" spans="1:47">
      <c r="A170" s="14" t="s">
        <v>544</v>
      </c>
      <c r="B170" s="14" t="s">
        <v>545</v>
      </c>
      <c r="C170" s="14" t="s">
        <v>546</v>
      </c>
      <c r="D170" s="14" t="s">
        <v>41</v>
      </c>
      <c r="E170" s="14" t="s">
        <v>42</v>
      </c>
      <c r="F170" s="14" t="s">
        <v>43</v>
      </c>
      <c r="G170" s="14" t="s">
        <v>44</v>
      </c>
      <c r="H170" s="14">
        <v>0.49136799999999997</v>
      </c>
      <c r="I170" s="14">
        <v>0.99874000000000007</v>
      </c>
      <c r="J170" s="14" t="s">
        <v>45</v>
      </c>
      <c r="K170" s="14" t="s">
        <v>43</v>
      </c>
      <c r="L170" s="14" t="s">
        <v>46</v>
      </c>
      <c r="M170" s="14">
        <v>1.0043500000000001</v>
      </c>
      <c r="N170" s="14">
        <v>6.7697099999999996E-2</v>
      </c>
      <c r="O170" s="14" t="s">
        <v>45</v>
      </c>
      <c r="P170" s="14" t="s">
        <v>43</v>
      </c>
      <c r="Q170" s="14" t="s">
        <v>47</v>
      </c>
      <c r="R170" s="14">
        <v>1.58335</v>
      </c>
      <c r="S170" s="14">
        <v>2.4474699999999999E-2</v>
      </c>
      <c r="T170" s="14" t="s">
        <v>48</v>
      </c>
      <c r="U170" s="14">
        <v>1.8882300000000001</v>
      </c>
      <c r="V170" s="14">
        <v>1.49488</v>
      </c>
      <c r="W170" s="14">
        <v>2.1274700000000002</v>
      </c>
      <c r="X170" s="14">
        <v>2.0529799999999998</v>
      </c>
      <c r="Y170" s="14">
        <v>2.6870500000000002</v>
      </c>
      <c r="Z170" s="14">
        <v>2.2019899999999999</v>
      </c>
      <c r="AA170" s="14">
        <v>3.9426100000000002</v>
      </c>
      <c r="AB170" s="14">
        <v>3.1659899999999999</v>
      </c>
      <c r="AC170" s="14">
        <v>2.9151400000000001</v>
      </c>
      <c r="AD170" s="14">
        <v>5.5307200000000005</v>
      </c>
      <c r="AE170" s="14">
        <v>4.2279600000000004</v>
      </c>
      <c r="AF170" s="14">
        <v>4.0795300000000001</v>
      </c>
      <c r="AG170" s="14">
        <f t="shared" si="28"/>
        <v>1.8368600000000004</v>
      </c>
      <c r="AH170" s="14">
        <f t="shared" si="29"/>
        <v>2.3140066666666663</v>
      </c>
      <c r="AI170" s="14">
        <f t="shared" si="30"/>
        <v>3.3412466666666667</v>
      </c>
      <c r="AJ170" s="14">
        <f t="shared" si="31"/>
        <v>4.6127366666666676</v>
      </c>
      <c r="AK170" s="14">
        <f t="shared" si="32"/>
        <v>1.9815333333333316</v>
      </c>
      <c r="AL170" s="14">
        <f t="shared" si="33"/>
        <v>2.775876666666667</v>
      </c>
      <c r="AM170" s="14">
        <f t="shared" si="34"/>
        <v>1.4008730612656879</v>
      </c>
      <c r="AN170" s="14">
        <f t="shared" si="35"/>
        <v>1</v>
      </c>
      <c r="AO170" s="14">
        <f t="shared" si="36"/>
        <v>1</v>
      </c>
      <c r="AP170" s="14">
        <f t="shared" si="37"/>
        <v>1.4008730612656879</v>
      </c>
      <c r="AQ170" s="14">
        <f t="shared" si="38"/>
        <v>0.2861594475258874</v>
      </c>
      <c r="AR170" s="14">
        <f t="shared" si="39"/>
        <v>1</v>
      </c>
      <c r="AS170" s="14">
        <f t="shared" si="40"/>
        <v>0</v>
      </c>
      <c r="AT170" s="14">
        <f t="shared" si="41"/>
        <v>0</v>
      </c>
      <c r="AU170" s="14" t="s">
        <v>49</v>
      </c>
    </row>
    <row r="171" spans="1:47">
      <c r="A171" s="14" t="s">
        <v>547</v>
      </c>
      <c r="B171" s="14" t="s">
        <v>548</v>
      </c>
      <c r="C171" s="14" t="s">
        <v>549</v>
      </c>
      <c r="D171" s="14" t="s">
        <v>41</v>
      </c>
      <c r="E171" s="14" t="s">
        <v>42</v>
      </c>
      <c r="F171" s="14" t="s">
        <v>43</v>
      </c>
      <c r="G171" s="14" t="s">
        <v>44</v>
      </c>
      <c r="H171" s="14">
        <v>0.10378699999999999</v>
      </c>
      <c r="I171" s="14">
        <v>0.99874000000000007</v>
      </c>
      <c r="J171" s="14" t="s">
        <v>45</v>
      </c>
      <c r="K171" s="14" t="s">
        <v>43</v>
      </c>
      <c r="L171" s="14" t="s">
        <v>46</v>
      </c>
      <c r="M171" s="14">
        <v>0.72216499999999995</v>
      </c>
      <c r="N171" s="14">
        <v>7.981669999999999E-2</v>
      </c>
      <c r="O171" s="14" t="s">
        <v>45</v>
      </c>
      <c r="P171" s="14" t="s">
        <v>43</v>
      </c>
      <c r="Q171" s="14" t="s">
        <v>47</v>
      </c>
      <c r="R171" s="14">
        <v>0.91534099999999996</v>
      </c>
      <c r="S171" s="14">
        <v>2.3748999999999999E-2</v>
      </c>
      <c r="T171" s="14" t="s">
        <v>48</v>
      </c>
      <c r="U171" s="14">
        <v>7.5611800000000002</v>
      </c>
      <c r="V171" s="14">
        <v>14.0938</v>
      </c>
      <c r="W171" s="14">
        <v>10.7722</v>
      </c>
      <c r="X171" s="14">
        <v>10.2094</v>
      </c>
      <c r="Y171" s="14">
        <v>11.6112</v>
      </c>
      <c r="Z171" s="14">
        <v>14.278</v>
      </c>
      <c r="AA171" s="14">
        <v>15.4968</v>
      </c>
      <c r="AB171" s="14">
        <v>18.990600000000001</v>
      </c>
      <c r="AC171" s="14">
        <v>14.4878</v>
      </c>
      <c r="AD171" s="14">
        <v>21.252300000000002</v>
      </c>
      <c r="AE171" s="14">
        <v>16.9175</v>
      </c>
      <c r="AF171" s="14">
        <v>22.564399999999999</v>
      </c>
      <c r="AG171" s="14">
        <f t="shared" si="28"/>
        <v>10.809060000000001</v>
      </c>
      <c r="AH171" s="14">
        <f t="shared" si="29"/>
        <v>12.032866666666665</v>
      </c>
      <c r="AI171" s="14">
        <f t="shared" si="30"/>
        <v>16.325066666666668</v>
      </c>
      <c r="AJ171" s="14">
        <f t="shared" si="31"/>
        <v>20.244733333333333</v>
      </c>
      <c r="AK171" s="14">
        <f t="shared" si="32"/>
        <v>6.7398133333333323</v>
      </c>
      <c r="AL171" s="14">
        <f t="shared" si="33"/>
        <v>9.435673333333332</v>
      </c>
      <c r="AM171" s="14">
        <f t="shared" si="34"/>
        <v>1.3999903063586332</v>
      </c>
      <c r="AN171" s="14">
        <f t="shared" si="35"/>
        <v>1</v>
      </c>
      <c r="AO171" s="14">
        <f t="shared" si="36"/>
        <v>1</v>
      </c>
      <c r="AP171" s="14">
        <f t="shared" si="37"/>
        <v>1.3999903063586332</v>
      </c>
      <c r="AQ171" s="14">
        <f t="shared" si="38"/>
        <v>0.28570933994464975</v>
      </c>
      <c r="AR171" s="14">
        <f t="shared" si="39"/>
        <v>1</v>
      </c>
      <c r="AS171" s="14">
        <f t="shared" si="40"/>
        <v>0</v>
      </c>
      <c r="AT171" s="14">
        <f t="shared" si="41"/>
        <v>0</v>
      </c>
      <c r="AU171" s="14" t="s">
        <v>49</v>
      </c>
    </row>
    <row r="172" spans="1:47">
      <c r="A172" s="14" t="s">
        <v>550</v>
      </c>
      <c r="B172" s="14" t="s">
        <v>551</v>
      </c>
      <c r="C172" s="14" t="s">
        <v>552</v>
      </c>
      <c r="D172" s="14" t="s">
        <v>41</v>
      </c>
      <c r="E172" s="14" t="s">
        <v>42</v>
      </c>
      <c r="F172" s="14" t="s">
        <v>43</v>
      </c>
      <c r="G172" s="14" t="s">
        <v>44</v>
      </c>
      <c r="H172" s="14">
        <v>2.4330899999999999E-2</v>
      </c>
      <c r="I172" s="14">
        <v>0.99874000000000007</v>
      </c>
      <c r="J172" s="14" t="s">
        <v>45</v>
      </c>
      <c r="K172" s="14" t="s">
        <v>43</v>
      </c>
      <c r="L172" s="14" t="s">
        <v>46</v>
      </c>
      <c r="M172" s="14">
        <v>1.23776</v>
      </c>
      <c r="N172" s="14">
        <v>2.2781E-4</v>
      </c>
      <c r="O172" s="14" t="s">
        <v>48</v>
      </c>
      <c r="P172" s="14" t="s">
        <v>43</v>
      </c>
      <c r="Q172" s="14" t="s">
        <v>47</v>
      </c>
      <c r="R172" s="14">
        <v>1.42828</v>
      </c>
      <c r="S172" s="14">
        <v>2.2754800000000002E-4</v>
      </c>
      <c r="T172" s="14" t="s">
        <v>48</v>
      </c>
      <c r="U172" s="14">
        <v>3.1617899999999999</v>
      </c>
      <c r="V172" s="14">
        <v>3.59565</v>
      </c>
      <c r="W172" s="14">
        <v>3.9881200000000003</v>
      </c>
      <c r="X172" s="14">
        <v>4.1779099999999998</v>
      </c>
      <c r="Y172" s="14">
        <v>3.9151100000000003</v>
      </c>
      <c r="Z172" s="14">
        <v>3.6480100000000002</v>
      </c>
      <c r="AA172" s="14">
        <v>7.2303699999999997</v>
      </c>
      <c r="AB172" s="14">
        <v>6.1191500000000003</v>
      </c>
      <c r="AC172" s="14">
        <v>9.3234899999999996</v>
      </c>
      <c r="AD172" s="14">
        <v>9.7284600000000001</v>
      </c>
      <c r="AE172" s="14">
        <v>9.6023200000000006</v>
      </c>
      <c r="AF172" s="14">
        <v>9.4987899999999996</v>
      </c>
      <c r="AG172" s="14">
        <f t="shared" si="28"/>
        <v>3.5818533333333336</v>
      </c>
      <c r="AH172" s="14">
        <f t="shared" si="29"/>
        <v>3.913676666666666</v>
      </c>
      <c r="AI172" s="14">
        <f t="shared" si="30"/>
        <v>7.557669999999999</v>
      </c>
      <c r="AJ172" s="14">
        <f t="shared" si="31"/>
        <v>9.6098566666666674</v>
      </c>
      <c r="AK172" s="14">
        <f t="shared" si="32"/>
        <v>4.3076399999999992</v>
      </c>
      <c r="AL172" s="14">
        <f t="shared" si="33"/>
        <v>6.0280033333333343</v>
      </c>
      <c r="AM172" s="14">
        <f t="shared" si="34"/>
        <v>1.3993749090762773</v>
      </c>
      <c r="AN172" s="14">
        <f t="shared" si="35"/>
        <v>1</v>
      </c>
      <c r="AO172" s="14">
        <f t="shared" si="36"/>
        <v>1</v>
      </c>
      <c r="AP172" s="14">
        <f t="shared" si="37"/>
        <v>1.3993749090762773</v>
      </c>
      <c r="AQ172" s="14">
        <f t="shared" si="38"/>
        <v>0.28539521931253103</v>
      </c>
      <c r="AR172" s="14">
        <f t="shared" si="39"/>
        <v>1</v>
      </c>
      <c r="AS172" s="14">
        <f t="shared" si="40"/>
        <v>0</v>
      </c>
      <c r="AT172" s="14">
        <f t="shared" si="41"/>
        <v>0</v>
      </c>
      <c r="AU172" s="14" t="s">
        <v>49</v>
      </c>
    </row>
    <row r="173" spans="1:47">
      <c r="A173" s="14" t="s">
        <v>553</v>
      </c>
      <c r="B173" s="14" t="s">
        <v>554</v>
      </c>
      <c r="C173" s="14" t="s">
        <v>555</v>
      </c>
      <c r="D173" s="14" t="s">
        <v>41</v>
      </c>
      <c r="E173" s="14" t="s">
        <v>42</v>
      </c>
      <c r="F173" s="14" t="s">
        <v>43</v>
      </c>
      <c r="G173" s="14" t="s">
        <v>44</v>
      </c>
      <c r="H173" s="14">
        <v>2.4358999999999999E-2</v>
      </c>
      <c r="I173" s="14">
        <v>0.99874000000000007</v>
      </c>
      <c r="J173" s="14" t="s">
        <v>45</v>
      </c>
      <c r="K173" s="14" t="s">
        <v>43</v>
      </c>
      <c r="L173" s="14" t="s">
        <v>46</v>
      </c>
      <c r="M173" s="14">
        <v>0.15026299999999998</v>
      </c>
      <c r="N173" s="14">
        <v>0.60697899999999994</v>
      </c>
      <c r="O173" s="14" t="s">
        <v>45</v>
      </c>
      <c r="P173" s="14" t="s">
        <v>43</v>
      </c>
      <c r="Q173" s="14" t="s">
        <v>47</v>
      </c>
      <c r="R173" s="14">
        <v>0.78742299999999998</v>
      </c>
      <c r="S173" s="14">
        <v>1.2905399999999999E-2</v>
      </c>
      <c r="T173" s="14" t="s">
        <v>48</v>
      </c>
      <c r="U173" s="14">
        <v>4.1091499999999996</v>
      </c>
      <c r="V173" s="14">
        <v>3.68466</v>
      </c>
      <c r="W173" s="14">
        <v>4.7181800000000003</v>
      </c>
      <c r="X173" s="14">
        <v>4.5684300000000002</v>
      </c>
      <c r="Y173" s="14">
        <v>4.1740599999999999</v>
      </c>
      <c r="Z173" s="14">
        <v>4.7041500000000003</v>
      </c>
      <c r="AA173" s="14">
        <v>6.6350300000000004</v>
      </c>
      <c r="AB173" s="14">
        <v>5.6614000000000004</v>
      </c>
      <c r="AC173" s="14">
        <v>3.8740000000000001</v>
      </c>
      <c r="AD173" s="14">
        <v>4.96373</v>
      </c>
      <c r="AE173" s="14">
        <v>6.8950199999999997</v>
      </c>
      <c r="AF173" s="14">
        <v>7.0778800000000004</v>
      </c>
      <c r="AG173" s="14">
        <f t="shared" si="28"/>
        <v>4.1706633333333336</v>
      </c>
      <c r="AH173" s="14">
        <f t="shared" si="29"/>
        <v>4.4822133333333332</v>
      </c>
      <c r="AI173" s="14">
        <f t="shared" si="30"/>
        <v>5.3901433333333335</v>
      </c>
      <c r="AJ173" s="14">
        <f t="shared" si="31"/>
        <v>6.3122100000000003</v>
      </c>
      <c r="AK173" s="14">
        <f t="shared" si="32"/>
        <v>1.5310299999999994</v>
      </c>
      <c r="AL173" s="14">
        <f t="shared" si="33"/>
        <v>2.1415466666666667</v>
      </c>
      <c r="AM173" s="14">
        <f t="shared" si="34"/>
        <v>1.3987620534324392</v>
      </c>
      <c r="AN173" s="14">
        <f t="shared" si="35"/>
        <v>1</v>
      </c>
      <c r="AO173" s="14">
        <f t="shared" si="36"/>
        <v>1</v>
      </c>
      <c r="AP173" s="14">
        <f t="shared" si="37"/>
        <v>1.3987620534324392</v>
      </c>
      <c r="AQ173" s="14">
        <f t="shared" si="38"/>
        <v>0.28508212133286875</v>
      </c>
      <c r="AR173" s="14">
        <f t="shared" si="39"/>
        <v>1</v>
      </c>
      <c r="AS173" s="14">
        <f t="shared" si="40"/>
        <v>0</v>
      </c>
      <c r="AT173" s="14">
        <f t="shared" si="41"/>
        <v>0</v>
      </c>
      <c r="AU173" s="14" t="s">
        <v>49</v>
      </c>
    </row>
    <row r="174" spans="1:47">
      <c r="A174" s="14" t="s">
        <v>556</v>
      </c>
      <c r="B174" s="14" t="s">
        <v>557</v>
      </c>
      <c r="C174" s="14" t="s">
        <v>558</v>
      </c>
      <c r="D174" s="14" t="s">
        <v>41</v>
      </c>
      <c r="E174" s="14" t="s">
        <v>42</v>
      </c>
      <c r="F174" s="14" t="s">
        <v>43</v>
      </c>
      <c r="G174" s="14" t="s">
        <v>44</v>
      </c>
      <c r="H174" s="14">
        <v>1.36499E-2</v>
      </c>
      <c r="I174" s="14">
        <v>0.99874000000000007</v>
      </c>
      <c r="J174" s="14" t="s">
        <v>45</v>
      </c>
      <c r="K174" s="14" t="s">
        <v>43</v>
      </c>
      <c r="L174" s="14" t="s">
        <v>46</v>
      </c>
      <c r="M174" s="14">
        <v>0.61254399999999998</v>
      </c>
      <c r="N174" s="14">
        <v>8.21998E-3</v>
      </c>
      <c r="O174" s="14" t="s">
        <v>48</v>
      </c>
      <c r="P174" s="14" t="s">
        <v>43</v>
      </c>
      <c r="Q174" s="14" t="s">
        <v>47</v>
      </c>
      <c r="R174" s="14">
        <v>0.72375499999999993</v>
      </c>
      <c r="S174" s="14">
        <v>1.8720800000000001E-3</v>
      </c>
      <c r="T174" s="14" t="s">
        <v>48</v>
      </c>
      <c r="U174" s="14">
        <v>12.7272</v>
      </c>
      <c r="V174" s="14">
        <v>11.6996</v>
      </c>
      <c r="W174" s="14">
        <v>13.668699999999999</v>
      </c>
      <c r="X174" s="14">
        <v>14.468400000000001</v>
      </c>
      <c r="Y174" s="14">
        <v>12.7699</v>
      </c>
      <c r="Z174" s="14">
        <v>13.6586</v>
      </c>
      <c r="AA174" s="14">
        <v>16.268000000000001</v>
      </c>
      <c r="AB174" s="14">
        <v>17.990100000000002</v>
      </c>
      <c r="AC174" s="14">
        <v>16.788499999999999</v>
      </c>
      <c r="AD174" s="14">
        <v>19.8902</v>
      </c>
      <c r="AE174" s="14">
        <v>20.657900000000001</v>
      </c>
      <c r="AF174" s="14">
        <v>19.5641</v>
      </c>
      <c r="AG174" s="14">
        <f t="shared" si="28"/>
        <v>12.698500000000001</v>
      </c>
      <c r="AH174" s="14">
        <f t="shared" si="29"/>
        <v>13.632300000000001</v>
      </c>
      <c r="AI174" s="14">
        <f t="shared" si="30"/>
        <v>17.015533333333334</v>
      </c>
      <c r="AJ174" s="14">
        <f t="shared" si="31"/>
        <v>20.037400000000002</v>
      </c>
      <c r="AK174" s="14">
        <f t="shared" si="32"/>
        <v>5.2508333333333344</v>
      </c>
      <c r="AL174" s="14">
        <f t="shared" si="33"/>
        <v>7.3389000000000006</v>
      </c>
      <c r="AM174" s="14">
        <f t="shared" si="34"/>
        <v>1.397663862878908</v>
      </c>
      <c r="AN174" s="14">
        <f t="shared" si="35"/>
        <v>1</v>
      </c>
      <c r="AO174" s="14">
        <f t="shared" si="36"/>
        <v>1</v>
      </c>
      <c r="AP174" s="14">
        <f t="shared" si="37"/>
        <v>1.397663862878908</v>
      </c>
      <c r="AQ174" s="14">
        <f t="shared" si="38"/>
        <v>0.28452038679729469</v>
      </c>
      <c r="AR174" s="14">
        <f t="shared" si="39"/>
        <v>1</v>
      </c>
      <c r="AS174" s="14">
        <f t="shared" si="40"/>
        <v>0</v>
      </c>
      <c r="AT174" s="14">
        <f t="shared" si="41"/>
        <v>0</v>
      </c>
      <c r="AU174" s="14" t="s">
        <v>49</v>
      </c>
    </row>
    <row r="175" spans="1:47">
      <c r="A175" s="14" t="s">
        <v>559</v>
      </c>
      <c r="B175" s="14" t="s">
        <v>560</v>
      </c>
      <c r="C175" s="14" t="s">
        <v>561</v>
      </c>
      <c r="D175" s="14" t="s">
        <v>41</v>
      </c>
      <c r="E175" s="14" t="s">
        <v>42</v>
      </c>
      <c r="F175" s="14" t="s">
        <v>43</v>
      </c>
      <c r="G175" s="14" t="s">
        <v>44</v>
      </c>
      <c r="H175" s="14">
        <v>1.1625099999999999E-2</v>
      </c>
      <c r="I175" s="14">
        <v>0.99874000000000007</v>
      </c>
      <c r="J175" s="14" t="s">
        <v>45</v>
      </c>
      <c r="K175" s="14" t="s">
        <v>43</v>
      </c>
      <c r="L175" s="14" t="s">
        <v>46</v>
      </c>
      <c r="M175" s="14">
        <v>0.33593499999999998</v>
      </c>
      <c r="N175" s="14">
        <v>0.129825</v>
      </c>
      <c r="O175" s="14" t="s">
        <v>45</v>
      </c>
      <c r="P175" s="14" t="s">
        <v>43</v>
      </c>
      <c r="Q175" s="14" t="s">
        <v>47</v>
      </c>
      <c r="R175" s="14">
        <v>0.49781399999999998</v>
      </c>
      <c r="S175" s="14">
        <v>2.27505E-2</v>
      </c>
      <c r="T175" s="14" t="s">
        <v>48</v>
      </c>
      <c r="U175" s="14">
        <v>47.921300000000002</v>
      </c>
      <c r="V175" s="14">
        <v>48.579700000000003</v>
      </c>
      <c r="W175" s="14">
        <v>47.852899999999998</v>
      </c>
      <c r="X175" s="14">
        <v>52.838900000000002</v>
      </c>
      <c r="Y175" s="14">
        <v>45.9711</v>
      </c>
      <c r="Z175" s="14">
        <v>52.166699999999999</v>
      </c>
      <c r="AA175" s="14">
        <v>55.908700000000003</v>
      </c>
      <c r="AB175" s="14">
        <v>62.826599999999999</v>
      </c>
      <c r="AC175" s="14">
        <v>52.985799999999998</v>
      </c>
      <c r="AD175" s="14">
        <v>69.597999999999999</v>
      </c>
      <c r="AE175" s="14">
        <v>59.555500000000002</v>
      </c>
      <c r="AF175" s="14">
        <v>62.456200000000003</v>
      </c>
      <c r="AG175" s="14">
        <f t="shared" si="28"/>
        <v>48.117966666666668</v>
      </c>
      <c r="AH175" s="14">
        <f t="shared" si="29"/>
        <v>50.325566666666667</v>
      </c>
      <c r="AI175" s="14">
        <f t="shared" si="30"/>
        <v>57.24036666666666</v>
      </c>
      <c r="AJ175" s="14">
        <f t="shared" si="31"/>
        <v>63.869900000000001</v>
      </c>
      <c r="AK175" s="14">
        <f t="shared" si="32"/>
        <v>11.329999999999998</v>
      </c>
      <c r="AL175" s="14">
        <f t="shared" si="33"/>
        <v>15.751933333333334</v>
      </c>
      <c r="AM175" s="14">
        <f t="shared" si="34"/>
        <v>1.3902853780523685</v>
      </c>
      <c r="AN175" s="14">
        <f t="shared" si="35"/>
        <v>1</v>
      </c>
      <c r="AO175" s="14">
        <f t="shared" si="36"/>
        <v>1</v>
      </c>
      <c r="AP175" s="14">
        <f t="shared" si="37"/>
        <v>1.3902853780523685</v>
      </c>
      <c r="AQ175" s="14">
        <f t="shared" si="38"/>
        <v>0.28072321281197243</v>
      </c>
      <c r="AR175" s="14">
        <f t="shared" si="39"/>
        <v>1</v>
      </c>
      <c r="AS175" s="14">
        <f t="shared" si="40"/>
        <v>0</v>
      </c>
      <c r="AT175" s="14">
        <f t="shared" si="41"/>
        <v>0</v>
      </c>
      <c r="AU175" s="14" t="s">
        <v>49</v>
      </c>
    </row>
    <row r="176" spans="1:47">
      <c r="A176" s="14" t="s">
        <v>562</v>
      </c>
      <c r="B176" s="14" t="s">
        <v>563</v>
      </c>
      <c r="C176" s="14" t="s">
        <v>564</v>
      </c>
      <c r="D176" s="14" t="s">
        <v>41</v>
      </c>
      <c r="E176" s="14" t="s">
        <v>42</v>
      </c>
      <c r="F176" s="14" t="s">
        <v>43</v>
      </c>
      <c r="G176" s="14" t="s">
        <v>44</v>
      </c>
      <c r="H176" s="14">
        <v>0.42321500000000001</v>
      </c>
      <c r="I176" s="14">
        <v>0.13184799999999999</v>
      </c>
      <c r="J176" s="14" t="s">
        <v>45</v>
      </c>
      <c r="K176" s="14" t="s">
        <v>43</v>
      </c>
      <c r="L176" s="14" t="s">
        <v>46</v>
      </c>
      <c r="M176" s="14">
        <v>0.99785599999999997</v>
      </c>
      <c r="N176" s="14">
        <v>2.2781E-4</v>
      </c>
      <c r="O176" s="14" t="s">
        <v>48</v>
      </c>
      <c r="P176" s="14" t="s">
        <v>43</v>
      </c>
      <c r="Q176" s="14" t="s">
        <v>47</v>
      </c>
      <c r="R176" s="14">
        <v>1.5141100000000001</v>
      </c>
      <c r="S176" s="14">
        <v>2.2754800000000002E-4</v>
      </c>
      <c r="T176" s="14" t="s">
        <v>48</v>
      </c>
      <c r="U176" s="14">
        <v>2.4921000000000002</v>
      </c>
      <c r="V176" s="14">
        <v>3.0112899999999998</v>
      </c>
      <c r="W176" s="14">
        <v>2.8024100000000001</v>
      </c>
      <c r="X176" s="14">
        <v>4.1085099999999999</v>
      </c>
      <c r="Y176" s="14">
        <v>3.6477599999999999</v>
      </c>
      <c r="Z176" s="14">
        <v>3.79521</v>
      </c>
      <c r="AA176" s="14">
        <v>5.0875000000000004</v>
      </c>
      <c r="AB176" s="14">
        <v>4.6437799999999996</v>
      </c>
      <c r="AC176" s="14">
        <v>5.5346099999999998</v>
      </c>
      <c r="AD176" s="14">
        <v>7.0711899999999996</v>
      </c>
      <c r="AE176" s="14">
        <v>7.5288900000000005</v>
      </c>
      <c r="AF176" s="14">
        <v>7.8891799999999996</v>
      </c>
      <c r="AG176" s="14">
        <f t="shared" si="28"/>
        <v>2.7685999999999997</v>
      </c>
      <c r="AH176" s="14">
        <f t="shared" si="29"/>
        <v>3.8504933333333331</v>
      </c>
      <c r="AI176" s="14">
        <f t="shared" si="30"/>
        <v>5.0886299999999993</v>
      </c>
      <c r="AJ176" s="14">
        <f t="shared" si="31"/>
        <v>7.4964200000000005</v>
      </c>
      <c r="AK176" s="14">
        <f t="shared" si="32"/>
        <v>3.4019233333333339</v>
      </c>
      <c r="AL176" s="14">
        <f t="shared" si="33"/>
        <v>4.7278200000000012</v>
      </c>
      <c r="AM176" s="14">
        <f t="shared" si="34"/>
        <v>1.3897491321086015</v>
      </c>
      <c r="AN176" s="14">
        <f t="shared" si="35"/>
        <v>1</v>
      </c>
      <c r="AO176" s="14">
        <f t="shared" si="36"/>
        <v>1</v>
      </c>
      <c r="AP176" s="14">
        <f t="shared" si="37"/>
        <v>1.3897491321086015</v>
      </c>
      <c r="AQ176" s="14">
        <f t="shared" si="38"/>
        <v>0.28044567404568427</v>
      </c>
      <c r="AR176" s="14">
        <f t="shared" si="39"/>
        <v>1</v>
      </c>
      <c r="AS176" s="14">
        <f t="shared" si="40"/>
        <v>0</v>
      </c>
      <c r="AT176" s="14">
        <f t="shared" si="41"/>
        <v>0</v>
      </c>
      <c r="AU176" s="14" t="s">
        <v>49</v>
      </c>
    </row>
    <row r="177" spans="1:47">
      <c r="A177" s="14" t="s">
        <v>565</v>
      </c>
      <c r="B177" s="14" t="s">
        <v>566</v>
      </c>
      <c r="C177" s="14" t="s">
        <v>567</v>
      </c>
      <c r="D177" s="14" t="s">
        <v>41</v>
      </c>
      <c r="E177" s="14" t="s">
        <v>42</v>
      </c>
      <c r="F177" s="14" t="s">
        <v>43</v>
      </c>
      <c r="G177" s="14" t="s">
        <v>44</v>
      </c>
      <c r="H177" s="14">
        <v>0.49139299999999997</v>
      </c>
      <c r="I177" s="14">
        <v>3.1800000000000002E-2</v>
      </c>
      <c r="J177" s="14" t="s">
        <v>48</v>
      </c>
      <c r="K177" s="14" t="s">
        <v>43</v>
      </c>
      <c r="L177" s="14" t="s">
        <v>46</v>
      </c>
      <c r="M177" s="14">
        <v>2.1507999999999998</v>
      </c>
      <c r="N177" s="14">
        <v>2.2781E-4</v>
      </c>
      <c r="O177" s="14" t="s">
        <v>48</v>
      </c>
      <c r="P177" s="14" t="s">
        <v>43</v>
      </c>
      <c r="Q177" s="14" t="s">
        <v>47</v>
      </c>
      <c r="R177" s="14">
        <v>2.6314900000000003</v>
      </c>
      <c r="S177" s="14">
        <v>2.2754800000000002E-4</v>
      </c>
      <c r="T177" s="14" t="s">
        <v>48</v>
      </c>
      <c r="U177" s="14">
        <v>4.7534299999999998</v>
      </c>
      <c r="V177" s="14">
        <v>5.11592</v>
      </c>
      <c r="W177" s="14">
        <v>5.5614699999999999</v>
      </c>
      <c r="X177" s="14">
        <v>6.8316999999999997</v>
      </c>
      <c r="Y177" s="14">
        <v>7.9804899999999996</v>
      </c>
      <c r="Z177" s="14">
        <v>8.3177699999999994</v>
      </c>
      <c r="AA177" s="14">
        <v>19.0304</v>
      </c>
      <c r="AB177" s="14">
        <v>21.727599999999999</v>
      </c>
      <c r="AC177" s="14">
        <v>22.181799999999999</v>
      </c>
      <c r="AD177" s="14">
        <v>32.949300000000001</v>
      </c>
      <c r="AE177" s="14">
        <v>30.506</v>
      </c>
      <c r="AF177" s="14">
        <v>28.6859</v>
      </c>
      <c r="AG177" s="14">
        <f t="shared" si="28"/>
        <v>5.1436066666666669</v>
      </c>
      <c r="AH177" s="14">
        <f t="shared" si="29"/>
        <v>7.7099866666666657</v>
      </c>
      <c r="AI177" s="14">
        <f t="shared" si="30"/>
        <v>20.979933333333332</v>
      </c>
      <c r="AJ177" s="14">
        <f t="shared" si="31"/>
        <v>30.713733333333334</v>
      </c>
      <c r="AK177" s="14">
        <f t="shared" si="32"/>
        <v>18.402706666666663</v>
      </c>
      <c r="AL177" s="14">
        <f t="shared" si="33"/>
        <v>25.570126666666667</v>
      </c>
      <c r="AM177" s="14">
        <f t="shared" si="34"/>
        <v>1.3894764031088183</v>
      </c>
      <c r="AN177" s="14">
        <f t="shared" si="35"/>
        <v>1</v>
      </c>
      <c r="AO177" s="14">
        <f t="shared" si="36"/>
        <v>1</v>
      </c>
      <c r="AP177" s="14">
        <f t="shared" si="37"/>
        <v>1.3894764031088183</v>
      </c>
      <c r="AQ177" s="14">
        <f t="shared" si="38"/>
        <v>0.28030443859097048</v>
      </c>
      <c r="AR177" s="14">
        <f t="shared" si="39"/>
        <v>1</v>
      </c>
      <c r="AS177" s="14">
        <f t="shared" si="40"/>
        <v>0</v>
      </c>
      <c r="AT177" s="14">
        <f t="shared" si="41"/>
        <v>0</v>
      </c>
      <c r="AU177" s="14" t="s">
        <v>49</v>
      </c>
    </row>
    <row r="178" spans="1:47">
      <c r="A178" s="14" t="s">
        <v>568</v>
      </c>
      <c r="B178" s="14" t="s">
        <v>569</v>
      </c>
      <c r="C178" s="14" t="s">
        <v>570</v>
      </c>
      <c r="D178" s="14" t="s">
        <v>41</v>
      </c>
      <c r="E178" s="14" t="s">
        <v>42</v>
      </c>
      <c r="F178" s="14" t="s">
        <v>43</v>
      </c>
      <c r="G178" s="14" t="s">
        <v>44</v>
      </c>
      <c r="H178" s="14">
        <v>2.43453E-2</v>
      </c>
      <c r="I178" s="14">
        <v>0.99874000000000007</v>
      </c>
      <c r="J178" s="14" t="s">
        <v>45</v>
      </c>
      <c r="K178" s="14" t="s">
        <v>43</v>
      </c>
      <c r="L178" s="14" t="s">
        <v>46</v>
      </c>
      <c r="M178" s="14">
        <v>0.17829</v>
      </c>
      <c r="N178" s="14">
        <v>0.20971699999999999</v>
      </c>
      <c r="O178" s="14" t="s">
        <v>45</v>
      </c>
      <c r="P178" s="14" t="s">
        <v>43</v>
      </c>
      <c r="Q178" s="14" t="s">
        <v>47</v>
      </c>
      <c r="R178" s="14">
        <v>0.31745099999999998</v>
      </c>
      <c r="S178" s="14">
        <v>2.8666499999999998E-2</v>
      </c>
      <c r="T178" s="14" t="s">
        <v>48</v>
      </c>
      <c r="U178" s="14">
        <v>33.136800000000001</v>
      </c>
      <c r="V178" s="14">
        <v>25.191600000000001</v>
      </c>
      <c r="W178" s="14">
        <v>29.753499999999999</v>
      </c>
      <c r="X178" s="14">
        <v>32.149000000000001</v>
      </c>
      <c r="Y178" s="14">
        <v>31.056699999999999</v>
      </c>
      <c r="Z178" s="14">
        <v>26.9239</v>
      </c>
      <c r="AA178" s="14">
        <v>33.341700000000003</v>
      </c>
      <c r="AB178" s="14">
        <v>30.931699999999999</v>
      </c>
      <c r="AC178" s="14">
        <v>30.891100000000002</v>
      </c>
      <c r="AD178" s="14">
        <v>32.303199999999997</v>
      </c>
      <c r="AE178" s="14">
        <v>36.020899999999997</v>
      </c>
      <c r="AF178" s="14">
        <v>32.436199999999999</v>
      </c>
      <c r="AG178" s="14">
        <f t="shared" si="28"/>
        <v>29.360633333333336</v>
      </c>
      <c r="AH178" s="14">
        <f t="shared" si="29"/>
        <v>30.043199999999999</v>
      </c>
      <c r="AI178" s="14">
        <f t="shared" si="30"/>
        <v>31.721500000000002</v>
      </c>
      <c r="AJ178" s="14">
        <f t="shared" si="31"/>
        <v>33.586766666666662</v>
      </c>
      <c r="AK178" s="14">
        <f t="shared" si="32"/>
        <v>3.0434333333333292</v>
      </c>
      <c r="AL178" s="14">
        <f t="shared" si="33"/>
        <v>4.2261333333333262</v>
      </c>
      <c r="AM178" s="14">
        <f t="shared" si="34"/>
        <v>1.38860716515339</v>
      </c>
      <c r="AN178" s="14">
        <f t="shared" si="35"/>
        <v>1</v>
      </c>
      <c r="AO178" s="14">
        <f t="shared" si="36"/>
        <v>1</v>
      </c>
      <c r="AP178" s="14">
        <f t="shared" si="37"/>
        <v>1.38860716515339</v>
      </c>
      <c r="AQ178" s="14">
        <f t="shared" si="38"/>
        <v>0.27985392478546167</v>
      </c>
      <c r="AR178" s="14">
        <f t="shared" si="39"/>
        <v>1</v>
      </c>
      <c r="AS178" s="14">
        <f t="shared" si="40"/>
        <v>0</v>
      </c>
      <c r="AT178" s="14">
        <f t="shared" si="41"/>
        <v>0</v>
      </c>
      <c r="AU178" s="14" t="s">
        <v>49</v>
      </c>
    </row>
    <row r="179" spans="1:47">
      <c r="A179" s="14" t="s">
        <v>571</v>
      </c>
      <c r="B179" s="14" t="s">
        <v>572</v>
      </c>
      <c r="C179" s="14" t="s">
        <v>573</v>
      </c>
      <c r="D179" s="14" t="s">
        <v>41</v>
      </c>
      <c r="E179" s="14" t="s">
        <v>42</v>
      </c>
      <c r="F179" s="14" t="s">
        <v>43</v>
      </c>
      <c r="G179" s="14" t="s">
        <v>44</v>
      </c>
      <c r="H179" s="14">
        <v>1.1053499999999999E-2</v>
      </c>
      <c r="I179" s="14">
        <v>0.99874000000000007</v>
      </c>
      <c r="J179" s="14" t="s">
        <v>45</v>
      </c>
      <c r="K179" s="14" t="s">
        <v>43</v>
      </c>
      <c r="L179" s="14" t="s">
        <v>46</v>
      </c>
      <c r="M179" s="14">
        <v>0.68021399999999999</v>
      </c>
      <c r="N179" s="14">
        <v>5.1442399999999999E-2</v>
      </c>
      <c r="O179" s="14" t="s">
        <v>45</v>
      </c>
      <c r="P179" s="14" t="s">
        <v>43</v>
      </c>
      <c r="Q179" s="14" t="s">
        <v>47</v>
      </c>
      <c r="R179" s="14">
        <v>0.80372699999999997</v>
      </c>
      <c r="S179" s="14">
        <v>2.3975099999999999E-2</v>
      </c>
      <c r="T179" s="14" t="s">
        <v>48</v>
      </c>
      <c r="U179" s="14">
        <v>5.7025600000000001</v>
      </c>
      <c r="V179" s="14">
        <v>6.9732799999999999</v>
      </c>
      <c r="W179" s="14">
        <v>5.0944900000000004</v>
      </c>
      <c r="X179" s="14">
        <v>6.4962999999999997</v>
      </c>
      <c r="Y179" s="14">
        <v>4.1712699999999998</v>
      </c>
      <c r="Z179" s="14">
        <v>7.8039699999999996</v>
      </c>
      <c r="AA179" s="14">
        <v>7.1063900000000002</v>
      </c>
      <c r="AB179" s="14">
        <v>7.7439</v>
      </c>
      <c r="AC179" s="14">
        <v>9.0024099999999994</v>
      </c>
      <c r="AD179" s="14">
        <v>8.9616600000000002</v>
      </c>
      <c r="AE179" s="14">
        <v>9.6067599999999995</v>
      </c>
      <c r="AF179" s="14">
        <v>8.6072600000000001</v>
      </c>
      <c r="AG179" s="14">
        <f t="shared" si="28"/>
        <v>5.9234433333333341</v>
      </c>
      <c r="AH179" s="14">
        <f t="shared" si="29"/>
        <v>6.1571799999999994</v>
      </c>
      <c r="AI179" s="14">
        <f t="shared" si="30"/>
        <v>7.9508999999999999</v>
      </c>
      <c r="AJ179" s="14">
        <f t="shared" si="31"/>
        <v>9.0585599999999999</v>
      </c>
      <c r="AK179" s="14">
        <f t="shared" si="32"/>
        <v>2.2611933333333321</v>
      </c>
      <c r="AL179" s="14">
        <f t="shared" si="33"/>
        <v>3.1351166666666659</v>
      </c>
      <c r="AM179" s="14">
        <f t="shared" si="34"/>
        <v>1.386487665804782</v>
      </c>
      <c r="AN179" s="14">
        <f t="shared" si="35"/>
        <v>1</v>
      </c>
      <c r="AO179" s="14">
        <f t="shared" si="36"/>
        <v>1</v>
      </c>
      <c r="AP179" s="14">
        <f t="shared" si="37"/>
        <v>1.386487665804782</v>
      </c>
      <c r="AQ179" s="14">
        <f t="shared" si="38"/>
        <v>0.27875305012572654</v>
      </c>
      <c r="AR179" s="14">
        <f t="shared" si="39"/>
        <v>1</v>
      </c>
      <c r="AS179" s="14">
        <f t="shared" si="40"/>
        <v>0</v>
      </c>
      <c r="AT179" s="14">
        <f t="shared" si="41"/>
        <v>0</v>
      </c>
      <c r="AU179" s="14" t="s">
        <v>49</v>
      </c>
    </row>
    <row r="180" spans="1:47">
      <c r="A180" s="14" t="s">
        <v>574</v>
      </c>
      <c r="B180" s="14" t="s">
        <v>575</v>
      </c>
      <c r="C180" s="14" t="s">
        <v>576</v>
      </c>
      <c r="D180" s="14" t="s">
        <v>41</v>
      </c>
      <c r="E180" s="14" t="s">
        <v>42</v>
      </c>
      <c r="F180" s="14" t="s">
        <v>43</v>
      </c>
      <c r="G180" s="14" t="s">
        <v>44</v>
      </c>
      <c r="H180" s="14">
        <v>-1.19936E-2</v>
      </c>
      <c r="I180" s="14">
        <v>0.99874000000000007</v>
      </c>
      <c r="J180" s="14" t="s">
        <v>45</v>
      </c>
      <c r="K180" s="14" t="s">
        <v>43</v>
      </c>
      <c r="L180" s="14" t="s">
        <v>46</v>
      </c>
      <c r="M180" s="14">
        <v>0.53613699999999997</v>
      </c>
      <c r="N180" s="14">
        <v>2.2781E-4</v>
      </c>
      <c r="O180" s="14" t="s">
        <v>48</v>
      </c>
      <c r="P180" s="14" t="s">
        <v>43</v>
      </c>
      <c r="Q180" s="14" t="s">
        <v>47</v>
      </c>
      <c r="R180" s="14">
        <v>0.73453400000000002</v>
      </c>
      <c r="S180" s="14">
        <v>2.2754800000000002E-4</v>
      </c>
      <c r="T180" s="14" t="s">
        <v>48</v>
      </c>
      <c r="U180" s="14">
        <v>20.005099999999999</v>
      </c>
      <c r="V180" s="14">
        <v>19.240400000000001</v>
      </c>
      <c r="W180" s="14">
        <v>17.9863</v>
      </c>
      <c r="X180" s="14">
        <v>19.184000000000001</v>
      </c>
      <c r="Y180" s="14">
        <v>19.7866</v>
      </c>
      <c r="Z180" s="14">
        <v>19.5015</v>
      </c>
      <c r="AA180" s="14">
        <v>26.1568</v>
      </c>
      <c r="AB180" s="14">
        <v>27.547499999999999</v>
      </c>
      <c r="AC180" s="14">
        <v>25.491599999999998</v>
      </c>
      <c r="AD180" s="14">
        <v>30.560400000000001</v>
      </c>
      <c r="AE180" s="14">
        <v>28.430599999999998</v>
      </c>
      <c r="AF180" s="14">
        <v>30.399799999999999</v>
      </c>
      <c r="AG180" s="14">
        <f t="shared" si="28"/>
        <v>19.077266666666667</v>
      </c>
      <c r="AH180" s="14">
        <f t="shared" si="29"/>
        <v>19.4907</v>
      </c>
      <c r="AI180" s="14">
        <f t="shared" si="30"/>
        <v>26.398633333333333</v>
      </c>
      <c r="AJ180" s="14">
        <f t="shared" si="31"/>
        <v>29.796933333333332</v>
      </c>
      <c r="AK180" s="14">
        <f t="shared" si="32"/>
        <v>7.7347999999999999</v>
      </c>
      <c r="AL180" s="14">
        <f t="shared" si="33"/>
        <v>10.719666666666665</v>
      </c>
      <c r="AM180" s="14">
        <f t="shared" si="34"/>
        <v>1.3859009498198616</v>
      </c>
      <c r="AN180" s="14">
        <f t="shared" si="35"/>
        <v>1</v>
      </c>
      <c r="AO180" s="14">
        <f t="shared" si="36"/>
        <v>1</v>
      </c>
      <c r="AP180" s="14">
        <f t="shared" si="37"/>
        <v>1.3859009498198616</v>
      </c>
      <c r="AQ180" s="14">
        <f t="shared" si="38"/>
        <v>0.27844771292639686</v>
      </c>
      <c r="AR180" s="14">
        <f t="shared" si="39"/>
        <v>1</v>
      </c>
      <c r="AS180" s="14">
        <f t="shared" si="40"/>
        <v>0</v>
      </c>
      <c r="AT180" s="14">
        <f t="shared" si="41"/>
        <v>0</v>
      </c>
      <c r="AU180" s="14" t="s">
        <v>49</v>
      </c>
    </row>
    <row r="181" spans="1:47">
      <c r="A181" s="14" t="s">
        <v>577</v>
      </c>
      <c r="B181" s="14" t="s">
        <v>578</v>
      </c>
      <c r="C181" s="14" t="s">
        <v>579</v>
      </c>
      <c r="D181" s="14" t="s">
        <v>41</v>
      </c>
      <c r="E181" s="14" t="s">
        <v>42</v>
      </c>
      <c r="F181" s="14" t="s">
        <v>43</v>
      </c>
      <c r="G181" s="14" t="s">
        <v>44</v>
      </c>
      <c r="H181" s="14">
        <v>0.12181499999999999</v>
      </c>
      <c r="I181" s="14">
        <v>0.99874000000000007</v>
      </c>
      <c r="J181" s="14" t="s">
        <v>45</v>
      </c>
      <c r="K181" s="14" t="s">
        <v>43</v>
      </c>
      <c r="L181" s="14" t="s">
        <v>46</v>
      </c>
      <c r="M181" s="14">
        <v>1.1568700000000001</v>
      </c>
      <c r="N181" s="14">
        <v>2.2781E-4</v>
      </c>
      <c r="O181" s="14" t="s">
        <v>48</v>
      </c>
      <c r="P181" s="14" t="s">
        <v>43</v>
      </c>
      <c r="Q181" s="14" t="s">
        <v>47</v>
      </c>
      <c r="R181" s="14">
        <v>1.4305099999999999</v>
      </c>
      <c r="S181" s="14">
        <v>2.2754800000000002E-4</v>
      </c>
      <c r="T181" s="14" t="s">
        <v>48</v>
      </c>
      <c r="U181" s="14">
        <v>184.27600000000001</v>
      </c>
      <c r="V181" s="14">
        <v>209.35499999999999</v>
      </c>
      <c r="W181" s="14">
        <v>196.17400000000001</v>
      </c>
      <c r="X181" s="14">
        <v>229.03399999999999</v>
      </c>
      <c r="Y181" s="14">
        <v>222.684</v>
      </c>
      <c r="Z181" s="14">
        <v>240.43199999999999</v>
      </c>
      <c r="AA181" s="14">
        <v>366.08</v>
      </c>
      <c r="AB181" s="14">
        <v>403.97</v>
      </c>
      <c r="AC181" s="14">
        <v>420.024</v>
      </c>
      <c r="AD181" s="14">
        <v>539.41800000000001</v>
      </c>
      <c r="AE181" s="14">
        <v>526.39400000000001</v>
      </c>
      <c r="AF181" s="14">
        <v>494.53699999999998</v>
      </c>
      <c r="AG181" s="14">
        <f t="shared" si="28"/>
        <v>196.60166666666666</v>
      </c>
      <c r="AH181" s="14">
        <f t="shared" si="29"/>
        <v>230.71666666666667</v>
      </c>
      <c r="AI181" s="14">
        <f t="shared" si="30"/>
        <v>396.69133333333338</v>
      </c>
      <c r="AJ181" s="14">
        <f t="shared" si="31"/>
        <v>520.11633333333327</v>
      </c>
      <c r="AK181" s="14">
        <f t="shared" si="32"/>
        <v>234.20466666666667</v>
      </c>
      <c r="AL181" s="14">
        <f t="shared" si="33"/>
        <v>323.51466666666659</v>
      </c>
      <c r="AM181" s="14">
        <f t="shared" si="34"/>
        <v>1.3813331359750869</v>
      </c>
      <c r="AN181" s="14">
        <f t="shared" si="35"/>
        <v>1</v>
      </c>
      <c r="AO181" s="14">
        <f t="shared" si="36"/>
        <v>1</v>
      </c>
      <c r="AP181" s="14">
        <f t="shared" si="37"/>
        <v>1.3813331359750869</v>
      </c>
      <c r="AQ181" s="14">
        <f t="shared" si="38"/>
        <v>0.27606167262895842</v>
      </c>
      <c r="AR181" s="14">
        <f t="shared" si="39"/>
        <v>1</v>
      </c>
      <c r="AS181" s="14">
        <f t="shared" si="40"/>
        <v>0</v>
      </c>
      <c r="AT181" s="14">
        <f t="shared" si="41"/>
        <v>0</v>
      </c>
      <c r="AU181" s="14" t="s">
        <v>49</v>
      </c>
    </row>
    <row r="182" spans="1:47">
      <c r="A182" s="14" t="s">
        <v>580</v>
      </c>
      <c r="B182" s="14" t="s">
        <v>581</v>
      </c>
      <c r="C182" s="14" t="s">
        <v>582</v>
      </c>
      <c r="D182" s="14" t="s">
        <v>41</v>
      </c>
      <c r="E182" s="14" t="s">
        <v>42</v>
      </c>
      <c r="F182" s="14" t="s">
        <v>43</v>
      </c>
      <c r="G182" s="14" t="s">
        <v>44</v>
      </c>
      <c r="H182" s="14">
        <v>0.18950899999999998</v>
      </c>
      <c r="I182" s="14">
        <v>0.99874000000000007</v>
      </c>
      <c r="J182" s="14" t="s">
        <v>45</v>
      </c>
      <c r="K182" s="14" t="s">
        <v>43</v>
      </c>
      <c r="L182" s="14" t="s">
        <v>46</v>
      </c>
      <c r="M182" s="14">
        <v>0.43060199999999998</v>
      </c>
      <c r="N182" s="14">
        <v>6.8623599999999993E-2</v>
      </c>
      <c r="O182" s="14" t="s">
        <v>45</v>
      </c>
      <c r="P182" s="14" t="s">
        <v>43</v>
      </c>
      <c r="Q182" s="14" t="s">
        <v>47</v>
      </c>
      <c r="R182" s="14">
        <v>0.76225199999999993</v>
      </c>
      <c r="S182" s="14">
        <v>6.2851200000000002E-4</v>
      </c>
      <c r="T182" s="14" t="s">
        <v>48</v>
      </c>
      <c r="U182" s="14">
        <v>3.3064300000000002</v>
      </c>
      <c r="V182" s="14">
        <v>3.86097</v>
      </c>
      <c r="W182" s="14">
        <v>2.7894000000000001</v>
      </c>
      <c r="X182" s="14">
        <v>3.99769</v>
      </c>
      <c r="Y182" s="14">
        <v>3.9032800000000001</v>
      </c>
      <c r="Z182" s="14">
        <v>4.0639000000000003</v>
      </c>
      <c r="AA182" s="14">
        <v>4.2630499999999998</v>
      </c>
      <c r="AB182" s="14">
        <v>3.8906000000000001</v>
      </c>
      <c r="AC182" s="14">
        <v>4.1528700000000001</v>
      </c>
      <c r="AD182" s="14">
        <v>5.7270000000000003</v>
      </c>
      <c r="AE182" s="14">
        <v>5.4486499999999998</v>
      </c>
      <c r="AF182" s="14">
        <v>4.7997100000000001</v>
      </c>
      <c r="AG182" s="14">
        <f t="shared" si="28"/>
        <v>3.3189333333333337</v>
      </c>
      <c r="AH182" s="14">
        <f t="shared" si="29"/>
        <v>3.9882900000000006</v>
      </c>
      <c r="AI182" s="14">
        <f t="shared" si="30"/>
        <v>4.102173333333333</v>
      </c>
      <c r="AJ182" s="14">
        <f t="shared" si="31"/>
        <v>5.325120000000001</v>
      </c>
      <c r="AK182" s="14">
        <f t="shared" si="32"/>
        <v>1.4525966666666665</v>
      </c>
      <c r="AL182" s="14">
        <f t="shared" si="33"/>
        <v>2.0061866666666672</v>
      </c>
      <c r="AM182" s="14">
        <f t="shared" si="34"/>
        <v>1.3811037245943476</v>
      </c>
      <c r="AN182" s="14">
        <f t="shared" si="35"/>
        <v>1</v>
      </c>
      <c r="AO182" s="14">
        <f t="shared" si="36"/>
        <v>1</v>
      </c>
      <c r="AP182" s="14">
        <f t="shared" si="37"/>
        <v>1.3811037245943476</v>
      </c>
      <c r="AQ182" s="14">
        <f t="shared" si="38"/>
        <v>0.27594142120374338</v>
      </c>
      <c r="AR182" s="14">
        <f t="shared" si="39"/>
        <v>1</v>
      </c>
      <c r="AS182" s="14">
        <f t="shared" si="40"/>
        <v>0</v>
      </c>
      <c r="AT182" s="14">
        <f t="shared" si="41"/>
        <v>0</v>
      </c>
      <c r="AU182" s="14" t="s">
        <v>49</v>
      </c>
    </row>
    <row r="183" spans="1:47">
      <c r="A183" s="14" t="s">
        <v>583</v>
      </c>
      <c r="B183" s="14" t="s">
        <v>584</v>
      </c>
      <c r="C183" s="14" t="s">
        <v>585</v>
      </c>
      <c r="D183" s="14" t="s">
        <v>41</v>
      </c>
      <c r="E183" s="14" t="s">
        <v>42</v>
      </c>
      <c r="F183" s="14" t="s">
        <v>43</v>
      </c>
      <c r="G183" s="14" t="s">
        <v>44</v>
      </c>
      <c r="H183" s="14">
        <v>5.1480199999999997E-2</v>
      </c>
      <c r="I183" s="14">
        <v>0.99874000000000007</v>
      </c>
      <c r="J183" s="14" t="s">
        <v>45</v>
      </c>
      <c r="K183" s="14" t="s">
        <v>43</v>
      </c>
      <c r="L183" s="14" t="s">
        <v>46</v>
      </c>
      <c r="M183" s="14">
        <v>0.34998099999999999</v>
      </c>
      <c r="N183" s="14">
        <v>3.1409300000000001E-2</v>
      </c>
      <c r="O183" s="14" t="s">
        <v>48</v>
      </c>
      <c r="P183" s="14" t="s">
        <v>43</v>
      </c>
      <c r="Q183" s="14" t="s">
        <v>47</v>
      </c>
      <c r="R183" s="14">
        <v>0.44753299999999996</v>
      </c>
      <c r="S183" s="14">
        <v>1.9244499999999998E-2</v>
      </c>
      <c r="T183" s="14" t="s">
        <v>48</v>
      </c>
      <c r="U183" s="14">
        <v>12.307</v>
      </c>
      <c r="V183" s="14">
        <v>12.5405</v>
      </c>
      <c r="W183" s="14">
        <v>13.1843</v>
      </c>
      <c r="X183" s="14">
        <v>14.556000000000001</v>
      </c>
      <c r="Y183" s="14">
        <v>12.967600000000001</v>
      </c>
      <c r="Z183" s="14">
        <v>14.8163</v>
      </c>
      <c r="AA183" s="14">
        <v>13.839499999999999</v>
      </c>
      <c r="AB183" s="14">
        <v>15.6355</v>
      </c>
      <c r="AC183" s="14">
        <v>14.7224</v>
      </c>
      <c r="AD183" s="14">
        <v>18.538599999999999</v>
      </c>
      <c r="AE183" s="14">
        <v>16.188300000000002</v>
      </c>
      <c r="AF183" s="14">
        <v>17.708200000000001</v>
      </c>
      <c r="AG183" s="14">
        <f t="shared" si="28"/>
        <v>12.677266666666668</v>
      </c>
      <c r="AH183" s="14">
        <f t="shared" si="29"/>
        <v>14.113300000000001</v>
      </c>
      <c r="AI183" s="14">
        <f t="shared" si="30"/>
        <v>14.732466666666667</v>
      </c>
      <c r="AJ183" s="14">
        <f t="shared" si="31"/>
        <v>17.47836666666667</v>
      </c>
      <c r="AK183" s="14">
        <f t="shared" si="32"/>
        <v>3.4912333333333336</v>
      </c>
      <c r="AL183" s="14">
        <f t="shared" si="33"/>
        <v>4.8011000000000017</v>
      </c>
      <c r="AM183" s="14">
        <f t="shared" si="34"/>
        <v>1.3751873740893861</v>
      </c>
      <c r="AN183" s="14">
        <f t="shared" si="35"/>
        <v>1</v>
      </c>
      <c r="AO183" s="14">
        <f t="shared" si="36"/>
        <v>1</v>
      </c>
      <c r="AP183" s="14">
        <f t="shared" si="37"/>
        <v>1.3751873740893861</v>
      </c>
      <c r="AQ183" s="14">
        <f t="shared" si="38"/>
        <v>0.27282636617997286</v>
      </c>
      <c r="AR183" s="14">
        <f t="shared" si="39"/>
        <v>1</v>
      </c>
      <c r="AS183" s="14">
        <f t="shared" si="40"/>
        <v>0</v>
      </c>
      <c r="AT183" s="14">
        <f t="shared" si="41"/>
        <v>0</v>
      </c>
      <c r="AU183" s="14" t="s">
        <v>49</v>
      </c>
    </row>
    <row r="184" spans="1:47">
      <c r="A184" s="14" t="s">
        <v>586</v>
      </c>
      <c r="B184" s="14" t="s">
        <v>587</v>
      </c>
      <c r="C184" s="14" t="s">
        <v>588</v>
      </c>
      <c r="D184" s="14" t="s">
        <v>41</v>
      </c>
      <c r="E184" s="14" t="s">
        <v>42</v>
      </c>
      <c r="F184" s="14" t="s">
        <v>43</v>
      </c>
      <c r="G184" s="14" t="s">
        <v>44</v>
      </c>
      <c r="H184" s="14">
        <v>2.4745899999999998E-2</v>
      </c>
      <c r="I184" s="14">
        <v>0.99874000000000007</v>
      </c>
      <c r="J184" s="14" t="s">
        <v>45</v>
      </c>
      <c r="K184" s="14" t="s">
        <v>43</v>
      </c>
      <c r="L184" s="14" t="s">
        <v>46</v>
      </c>
      <c r="M184" s="14">
        <v>0.94618099999999994</v>
      </c>
      <c r="N184" s="14">
        <v>1.2908699999999999E-2</v>
      </c>
      <c r="O184" s="14" t="s">
        <v>48</v>
      </c>
      <c r="P184" s="14" t="s">
        <v>43</v>
      </c>
      <c r="Q184" s="14" t="s">
        <v>47</v>
      </c>
      <c r="R184" s="14">
        <v>0.97815299999999994</v>
      </c>
      <c r="S184" s="14">
        <v>9.7760099999999999E-3</v>
      </c>
      <c r="T184" s="14" t="s">
        <v>48</v>
      </c>
      <c r="U184" s="14">
        <v>26.104700000000001</v>
      </c>
      <c r="V184" s="14">
        <v>12.3764</v>
      </c>
      <c r="W184" s="14">
        <v>14.371499999999999</v>
      </c>
      <c r="X184" s="14">
        <v>20.436800000000002</v>
      </c>
      <c r="Y184" s="14">
        <v>16.6477</v>
      </c>
      <c r="Z184" s="14">
        <v>16.138200000000001</v>
      </c>
      <c r="AA184" s="14">
        <v>25.6891</v>
      </c>
      <c r="AB184" s="14">
        <v>23.548999999999999</v>
      </c>
      <c r="AC184" s="14">
        <v>34.0471</v>
      </c>
      <c r="AD184" s="14">
        <v>31.783100000000001</v>
      </c>
      <c r="AE184" s="14">
        <v>27.261700000000001</v>
      </c>
      <c r="AF184" s="14">
        <v>36.059600000000003</v>
      </c>
      <c r="AG184" s="14">
        <f t="shared" si="28"/>
        <v>17.617533333333331</v>
      </c>
      <c r="AH184" s="14">
        <f t="shared" si="29"/>
        <v>17.7409</v>
      </c>
      <c r="AI184" s="14">
        <f t="shared" si="30"/>
        <v>27.761733333333336</v>
      </c>
      <c r="AJ184" s="14">
        <f t="shared" si="31"/>
        <v>31.701466666666665</v>
      </c>
      <c r="AK184" s="14">
        <f t="shared" si="32"/>
        <v>10.267566666666674</v>
      </c>
      <c r="AL184" s="14">
        <f t="shared" si="33"/>
        <v>14.083933333333334</v>
      </c>
      <c r="AM184" s="14">
        <f t="shared" si="34"/>
        <v>1.3716914426332747</v>
      </c>
      <c r="AN184" s="14">
        <f t="shared" si="35"/>
        <v>1</v>
      </c>
      <c r="AO184" s="14">
        <f t="shared" si="36"/>
        <v>1</v>
      </c>
      <c r="AP184" s="14">
        <f t="shared" si="37"/>
        <v>1.3716914426332747</v>
      </c>
      <c r="AQ184" s="14">
        <f t="shared" si="38"/>
        <v>0.27097307096975703</v>
      </c>
      <c r="AR184" s="14">
        <f t="shared" si="39"/>
        <v>1</v>
      </c>
      <c r="AS184" s="14">
        <f t="shared" si="40"/>
        <v>0</v>
      </c>
      <c r="AT184" s="14">
        <f t="shared" si="41"/>
        <v>0</v>
      </c>
      <c r="AU184" s="14" t="s">
        <v>49</v>
      </c>
    </row>
    <row r="185" spans="1:47">
      <c r="A185" s="14" t="s">
        <v>589</v>
      </c>
      <c r="B185" s="14" t="s">
        <v>590</v>
      </c>
      <c r="C185" s="14" t="s">
        <v>591</v>
      </c>
      <c r="D185" s="14" t="s">
        <v>41</v>
      </c>
      <c r="E185" s="14" t="s">
        <v>42</v>
      </c>
      <c r="F185" s="14" t="s">
        <v>43</v>
      </c>
      <c r="G185" s="14" t="s">
        <v>44</v>
      </c>
      <c r="H185" s="14">
        <v>0.286186</v>
      </c>
      <c r="I185" s="14">
        <v>1</v>
      </c>
      <c r="J185" s="14" t="s">
        <v>45</v>
      </c>
      <c r="K185" s="14" t="s">
        <v>43</v>
      </c>
      <c r="L185" s="14" t="s">
        <v>46</v>
      </c>
      <c r="M185" s="14">
        <v>1.32979</v>
      </c>
      <c r="N185" s="14">
        <v>2.00403E-2</v>
      </c>
      <c r="O185" s="14" t="s">
        <v>48</v>
      </c>
      <c r="P185" s="14" t="s">
        <v>43</v>
      </c>
      <c r="Q185" s="14" t="s">
        <v>47</v>
      </c>
      <c r="R185" s="14">
        <v>1.7679100000000001</v>
      </c>
      <c r="S185" s="14">
        <v>2.7047500000000001E-3</v>
      </c>
      <c r="T185" s="14" t="s">
        <v>48</v>
      </c>
      <c r="U185" s="14">
        <v>0.62809999999999999</v>
      </c>
      <c r="V185" s="14">
        <v>1.1057699999999999</v>
      </c>
      <c r="W185" s="14">
        <v>1.2381899999999999</v>
      </c>
      <c r="X185" s="14">
        <v>1.0630900000000001</v>
      </c>
      <c r="Y185" s="14">
        <v>1.61663</v>
      </c>
      <c r="Z185" s="14">
        <v>1.2361200000000001</v>
      </c>
      <c r="AA185" s="14">
        <v>1.7091000000000001</v>
      </c>
      <c r="AB185" s="14">
        <v>2.8431899999999999</v>
      </c>
      <c r="AC185" s="14">
        <v>2.5107300000000001</v>
      </c>
      <c r="AD185" s="14">
        <v>3.2344200000000001</v>
      </c>
      <c r="AE185" s="14">
        <v>3.1019700000000001</v>
      </c>
      <c r="AF185" s="14">
        <v>3.5382899999999999</v>
      </c>
      <c r="AG185" s="14">
        <f t="shared" si="28"/>
        <v>0.9906866666666666</v>
      </c>
      <c r="AH185" s="14">
        <f t="shared" si="29"/>
        <v>1.30528</v>
      </c>
      <c r="AI185" s="14">
        <f t="shared" si="30"/>
        <v>2.3543400000000001</v>
      </c>
      <c r="AJ185" s="14">
        <f t="shared" si="31"/>
        <v>3.29156</v>
      </c>
      <c r="AK185" s="14">
        <f t="shared" si="32"/>
        <v>1.6782466666666673</v>
      </c>
      <c r="AL185" s="14">
        <f t="shared" si="33"/>
        <v>2.3008733333333335</v>
      </c>
      <c r="AM185" s="14">
        <f t="shared" si="34"/>
        <v>1.3709983037852993</v>
      </c>
      <c r="AN185" s="14">
        <f t="shared" si="35"/>
        <v>1</v>
      </c>
      <c r="AO185" s="14">
        <f t="shared" si="36"/>
        <v>1</v>
      </c>
      <c r="AP185" s="14">
        <f t="shared" si="37"/>
        <v>1.3709983037852993</v>
      </c>
      <c r="AQ185" s="14">
        <f t="shared" si="38"/>
        <v>0.27060449510475709</v>
      </c>
      <c r="AR185" s="14">
        <f t="shared" si="39"/>
        <v>1</v>
      </c>
      <c r="AS185" s="14">
        <f t="shared" si="40"/>
        <v>0</v>
      </c>
      <c r="AT185" s="14">
        <f t="shared" si="41"/>
        <v>0</v>
      </c>
      <c r="AU185" s="14" t="s">
        <v>49</v>
      </c>
    </row>
    <row r="186" spans="1:47">
      <c r="A186" s="14" t="s">
        <v>592</v>
      </c>
      <c r="B186" s="14" t="s">
        <v>593</v>
      </c>
      <c r="C186" s="14" t="s">
        <v>594</v>
      </c>
      <c r="D186" s="14" t="s">
        <v>41</v>
      </c>
      <c r="E186" s="14" t="s">
        <v>42</v>
      </c>
      <c r="F186" s="14" t="s">
        <v>43</v>
      </c>
      <c r="G186" s="14" t="s">
        <v>44</v>
      </c>
      <c r="H186" s="14">
        <v>0.14447499999999999</v>
      </c>
      <c r="I186" s="14">
        <v>0.99874000000000007</v>
      </c>
      <c r="J186" s="14" t="s">
        <v>45</v>
      </c>
      <c r="K186" s="14" t="s">
        <v>43</v>
      </c>
      <c r="L186" s="14" t="s">
        <v>46</v>
      </c>
      <c r="M186" s="14">
        <v>1.0113000000000001</v>
      </c>
      <c r="N186" s="14">
        <v>2.2781E-4</v>
      </c>
      <c r="O186" s="14" t="s">
        <v>48</v>
      </c>
      <c r="P186" s="14" t="s">
        <v>43</v>
      </c>
      <c r="Q186" s="14" t="s">
        <v>47</v>
      </c>
      <c r="R186" s="14">
        <v>1.3866100000000001</v>
      </c>
      <c r="S186" s="14">
        <v>2.2754800000000002E-4</v>
      </c>
      <c r="T186" s="14" t="s">
        <v>48</v>
      </c>
      <c r="U186" s="14">
        <v>2.3501699999999999</v>
      </c>
      <c r="V186" s="14">
        <v>1.23681</v>
      </c>
      <c r="W186" s="14">
        <v>3.0525700000000002</v>
      </c>
      <c r="X186" s="14">
        <v>2.7967500000000003</v>
      </c>
      <c r="Y186" s="14">
        <v>2.6119400000000002</v>
      </c>
      <c r="Z186" s="14">
        <v>2.4527800000000002</v>
      </c>
      <c r="AA186" s="14">
        <v>4.3062500000000004</v>
      </c>
      <c r="AB186" s="14">
        <v>4.4970999999999997</v>
      </c>
      <c r="AC186" s="14">
        <v>3.9476</v>
      </c>
      <c r="AD186" s="14">
        <v>6.0569600000000001</v>
      </c>
      <c r="AE186" s="14">
        <v>5.8917900000000003</v>
      </c>
      <c r="AF186" s="14">
        <v>4.7392000000000003</v>
      </c>
      <c r="AG186" s="14">
        <f t="shared" si="28"/>
        <v>2.2131833333333333</v>
      </c>
      <c r="AH186" s="14">
        <f t="shared" si="29"/>
        <v>2.6204900000000002</v>
      </c>
      <c r="AI186" s="14">
        <f t="shared" si="30"/>
        <v>4.2503166666666665</v>
      </c>
      <c r="AJ186" s="14">
        <f t="shared" si="31"/>
        <v>5.5626500000000005</v>
      </c>
      <c r="AK186" s="14">
        <f t="shared" si="32"/>
        <v>2.4444400000000002</v>
      </c>
      <c r="AL186" s="14">
        <f t="shared" si="33"/>
        <v>3.3494666666666673</v>
      </c>
      <c r="AM186" s="14">
        <f t="shared" si="34"/>
        <v>1.3702388549797364</v>
      </c>
      <c r="AN186" s="14">
        <f t="shared" si="35"/>
        <v>1</v>
      </c>
      <c r="AO186" s="14">
        <f t="shared" si="36"/>
        <v>1</v>
      </c>
      <c r="AP186" s="14">
        <f t="shared" si="37"/>
        <v>1.3702388549797364</v>
      </c>
      <c r="AQ186" s="14">
        <f t="shared" si="38"/>
        <v>0.27020023088252865</v>
      </c>
      <c r="AR186" s="14">
        <f t="shared" si="39"/>
        <v>1</v>
      </c>
      <c r="AS186" s="14">
        <f t="shared" si="40"/>
        <v>0</v>
      </c>
      <c r="AT186" s="14">
        <f t="shared" si="41"/>
        <v>0</v>
      </c>
      <c r="AU186" s="14" t="s">
        <v>49</v>
      </c>
    </row>
    <row r="187" spans="1:47">
      <c r="A187" s="14" t="s">
        <v>595</v>
      </c>
      <c r="B187" s="14" t="s">
        <v>596</v>
      </c>
      <c r="C187" s="14" t="s">
        <v>597</v>
      </c>
      <c r="D187" s="14" t="s">
        <v>41</v>
      </c>
      <c r="E187" s="14" t="s">
        <v>42</v>
      </c>
      <c r="F187" s="14" t="s">
        <v>43</v>
      </c>
      <c r="G187" s="14" t="s">
        <v>44</v>
      </c>
      <c r="H187" s="14">
        <v>-5.8153399999999994E-2</v>
      </c>
      <c r="I187" s="14">
        <v>0.99874000000000007</v>
      </c>
      <c r="J187" s="14" t="s">
        <v>45</v>
      </c>
      <c r="K187" s="14" t="s">
        <v>43</v>
      </c>
      <c r="L187" s="14" t="s">
        <v>46</v>
      </c>
      <c r="M187" s="14">
        <v>0.851773</v>
      </c>
      <c r="N187" s="14">
        <v>2.2781E-4</v>
      </c>
      <c r="O187" s="14" t="s">
        <v>48</v>
      </c>
      <c r="P187" s="14" t="s">
        <v>43</v>
      </c>
      <c r="Q187" s="14" t="s">
        <v>47</v>
      </c>
      <c r="R187" s="14">
        <v>0.99200099999999991</v>
      </c>
      <c r="S187" s="14">
        <v>2.2754800000000002E-4</v>
      </c>
      <c r="T187" s="14" t="s">
        <v>48</v>
      </c>
      <c r="U187" s="14">
        <v>22.746600000000001</v>
      </c>
      <c r="V187" s="14">
        <v>21.479700000000001</v>
      </c>
      <c r="W187" s="14">
        <v>23.026299999999999</v>
      </c>
      <c r="X187" s="14">
        <v>20.7774</v>
      </c>
      <c r="Y187" s="14">
        <v>25.0748</v>
      </c>
      <c r="Z187" s="14">
        <v>22.468599999999999</v>
      </c>
      <c r="AA187" s="14">
        <v>35.330100000000002</v>
      </c>
      <c r="AB187" s="14">
        <v>40.507899999999999</v>
      </c>
      <c r="AC187" s="14">
        <v>36.634099999999997</v>
      </c>
      <c r="AD187" s="14">
        <v>42.460500000000003</v>
      </c>
      <c r="AE187" s="14">
        <v>44.326799999999999</v>
      </c>
      <c r="AF187" s="14">
        <v>43.487499999999997</v>
      </c>
      <c r="AG187" s="14">
        <f t="shared" si="28"/>
        <v>22.417533333333335</v>
      </c>
      <c r="AH187" s="14">
        <f t="shared" si="29"/>
        <v>22.773599999999998</v>
      </c>
      <c r="AI187" s="14">
        <f t="shared" si="30"/>
        <v>37.490699999999997</v>
      </c>
      <c r="AJ187" s="14">
        <f t="shared" si="31"/>
        <v>43.424933333333335</v>
      </c>
      <c r="AK187" s="14">
        <f t="shared" si="32"/>
        <v>15.429233333333318</v>
      </c>
      <c r="AL187" s="14">
        <f t="shared" si="33"/>
        <v>21.007400000000001</v>
      </c>
      <c r="AM187" s="14">
        <f t="shared" si="34"/>
        <v>1.36153232932291</v>
      </c>
      <c r="AN187" s="14">
        <f t="shared" si="35"/>
        <v>1</v>
      </c>
      <c r="AO187" s="14">
        <f t="shared" si="36"/>
        <v>1</v>
      </c>
      <c r="AP187" s="14">
        <f t="shared" si="37"/>
        <v>1.36153232932291</v>
      </c>
      <c r="AQ187" s="14">
        <f t="shared" si="38"/>
        <v>0.26553341520924445</v>
      </c>
      <c r="AR187" s="14">
        <f t="shared" si="39"/>
        <v>1</v>
      </c>
      <c r="AS187" s="14">
        <f t="shared" si="40"/>
        <v>0</v>
      </c>
      <c r="AT187" s="14">
        <f t="shared" si="41"/>
        <v>0</v>
      </c>
      <c r="AU187" s="14" t="s">
        <v>49</v>
      </c>
    </row>
    <row r="188" spans="1:47">
      <c r="A188" s="14" t="s">
        <v>598</v>
      </c>
      <c r="B188" s="14" t="s">
        <v>599</v>
      </c>
      <c r="C188" s="14" t="s">
        <v>600</v>
      </c>
      <c r="D188" s="14" t="s">
        <v>41</v>
      </c>
      <c r="E188" s="14" t="s">
        <v>42</v>
      </c>
      <c r="F188" s="14" t="s">
        <v>43</v>
      </c>
      <c r="G188" s="14" t="s">
        <v>44</v>
      </c>
      <c r="H188" s="14">
        <v>0.13092299999999998</v>
      </c>
      <c r="I188" s="14">
        <v>0.99874000000000007</v>
      </c>
      <c r="J188" s="14" t="s">
        <v>45</v>
      </c>
      <c r="K188" s="14" t="s">
        <v>43</v>
      </c>
      <c r="L188" s="14" t="s">
        <v>46</v>
      </c>
      <c r="M188" s="14">
        <v>1.17119</v>
      </c>
      <c r="N188" s="14">
        <v>2.2781E-4</v>
      </c>
      <c r="O188" s="14" t="s">
        <v>48</v>
      </c>
      <c r="P188" s="14" t="s">
        <v>43</v>
      </c>
      <c r="Q188" s="14" t="s">
        <v>47</v>
      </c>
      <c r="R188" s="14">
        <v>1.4970300000000001</v>
      </c>
      <c r="S188" s="14">
        <v>2.2754800000000002E-4</v>
      </c>
      <c r="T188" s="14" t="s">
        <v>48</v>
      </c>
      <c r="U188" s="14">
        <v>5.6608700000000001</v>
      </c>
      <c r="V188" s="14">
        <v>9.545770000000001</v>
      </c>
      <c r="W188" s="14">
        <v>10.1896</v>
      </c>
      <c r="X188" s="14">
        <v>11.379</v>
      </c>
      <c r="Y188" s="14">
        <v>7.8122600000000002</v>
      </c>
      <c r="Z188" s="14">
        <v>10.3849</v>
      </c>
      <c r="AA188" s="14">
        <v>15.727499999999999</v>
      </c>
      <c r="AB188" s="14">
        <v>18.8674</v>
      </c>
      <c r="AC188" s="14">
        <v>19.3171</v>
      </c>
      <c r="AD188" s="14">
        <v>27.111799999999999</v>
      </c>
      <c r="AE188" s="14">
        <v>19.802299999999999</v>
      </c>
      <c r="AF188" s="14">
        <v>22.9527</v>
      </c>
      <c r="AG188" s="14">
        <f t="shared" si="28"/>
        <v>8.4654133333333323</v>
      </c>
      <c r="AH188" s="14">
        <f t="shared" si="29"/>
        <v>9.8587199999999999</v>
      </c>
      <c r="AI188" s="14">
        <f t="shared" si="30"/>
        <v>17.970666666666663</v>
      </c>
      <c r="AJ188" s="14">
        <f t="shared" si="31"/>
        <v>23.288933333333333</v>
      </c>
      <c r="AK188" s="14">
        <f t="shared" si="32"/>
        <v>10.898560000000002</v>
      </c>
      <c r="AL188" s="14">
        <f t="shared" si="33"/>
        <v>14.82352</v>
      </c>
      <c r="AM188" s="14">
        <f t="shared" si="34"/>
        <v>1.360135650948382</v>
      </c>
      <c r="AN188" s="14">
        <f t="shared" si="35"/>
        <v>1</v>
      </c>
      <c r="AO188" s="14">
        <f t="shared" si="36"/>
        <v>1</v>
      </c>
      <c r="AP188" s="14">
        <f t="shared" si="37"/>
        <v>1.360135650948382</v>
      </c>
      <c r="AQ188" s="14">
        <f t="shared" si="38"/>
        <v>0.2647792157328353</v>
      </c>
      <c r="AR188" s="14">
        <f t="shared" si="39"/>
        <v>1</v>
      </c>
      <c r="AS188" s="14">
        <f t="shared" si="40"/>
        <v>0</v>
      </c>
      <c r="AT188" s="14">
        <f t="shared" si="41"/>
        <v>0</v>
      </c>
      <c r="AU188" s="14" t="s">
        <v>49</v>
      </c>
    </row>
    <row r="189" spans="1:47">
      <c r="A189" s="14" t="s">
        <v>601</v>
      </c>
      <c r="B189" s="14" t="s">
        <v>602</v>
      </c>
      <c r="C189" s="14" t="s">
        <v>603</v>
      </c>
      <c r="D189" s="14" t="s">
        <v>41</v>
      </c>
      <c r="E189" s="14" t="s">
        <v>42</v>
      </c>
      <c r="F189" s="14" t="s">
        <v>43</v>
      </c>
      <c r="G189" s="14" t="s">
        <v>44</v>
      </c>
      <c r="H189" s="14">
        <v>-7.6248999999999997E-2</v>
      </c>
      <c r="I189" s="14">
        <v>0.99874000000000007</v>
      </c>
      <c r="J189" s="14" t="s">
        <v>45</v>
      </c>
      <c r="K189" s="14" t="s">
        <v>43</v>
      </c>
      <c r="L189" s="14" t="s">
        <v>46</v>
      </c>
      <c r="M189" s="14">
        <v>0.33117399999999997</v>
      </c>
      <c r="N189" s="14">
        <v>2.77547E-2</v>
      </c>
      <c r="O189" s="14" t="s">
        <v>48</v>
      </c>
      <c r="P189" s="14" t="s">
        <v>43</v>
      </c>
      <c r="Q189" s="14" t="s">
        <v>47</v>
      </c>
      <c r="R189" s="14">
        <v>0.32576099999999997</v>
      </c>
      <c r="S189" s="14">
        <v>3.6926199999999999E-2</v>
      </c>
      <c r="T189" s="14" t="s">
        <v>48</v>
      </c>
      <c r="U189" s="14">
        <v>8.0034299999999998</v>
      </c>
      <c r="V189" s="14">
        <v>9.1192700000000002</v>
      </c>
      <c r="W189" s="14">
        <v>7.9224600000000001</v>
      </c>
      <c r="X189" s="14">
        <v>8.1364900000000002</v>
      </c>
      <c r="Y189" s="14">
        <v>7.79026</v>
      </c>
      <c r="Z189" s="14">
        <v>9.5691900000000008</v>
      </c>
      <c r="AA189" s="14">
        <v>8.6980299999999993</v>
      </c>
      <c r="AB189" s="14">
        <v>9.7971000000000004</v>
      </c>
      <c r="AC189" s="14">
        <v>10.1883</v>
      </c>
      <c r="AD189" s="14">
        <v>10.6266</v>
      </c>
      <c r="AE189" s="14">
        <v>10.240500000000001</v>
      </c>
      <c r="AF189" s="14">
        <v>9.73644</v>
      </c>
      <c r="AG189" s="14">
        <f t="shared" si="28"/>
        <v>8.3483866666666682</v>
      </c>
      <c r="AH189" s="14">
        <f t="shared" si="29"/>
        <v>8.4986466666666676</v>
      </c>
      <c r="AI189" s="14">
        <f t="shared" si="30"/>
        <v>9.5611433333333338</v>
      </c>
      <c r="AJ189" s="14">
        <f t="shared" si="31"/>
        <v>10.201180000000001</v>
      </c>
      <c r="AK189" s="14">
        <f t="shared" si="32"/>
        <v>1.3630166666666632</v>
      </c>
      <c r="AL189" s="14">
        <f t="shared" si="33"/>
        <v>1.8527933333333326</v>
      </c>
      <c r="AM189" s="14">
        <f t="shared" si="34"/>
        <v>1.3593328523740262</v>
      </c>
      <c r="AN189" s="14">
        <f t="shared" si="35"/>
        <v>1</v>
      </c>
      <c r="AO189" s="14">
        <f t="shared" si="36"/>
        <v>1</v>
      </c>
      <c r="AP189" s="14">
        <f t="shared" si="37"/>
        <v>1.3593328523740262</v>
      </c>
      <c r="AQ189" s="14">
        <f t="shared" si="38"/>
        <v>0.2643450069984436</v>
      </c>
      <c r="AR189" s="14">
        <f t="shared" si="39"/>
        <v>1</v>
      </c>
      <c r="AS189" s="14">
        <f t="shared" si="40"/>
        <v>0</v>
      </c>
      <c r="AT189" s="14">
        <f t="shared" si="41"/>
        <v>0</v>
      </c>
      <c r="AU189" s="14" t="s">
        <v>49</v>
      </c>
    </row>
    <row r="190" spans="1:47">
      <c r="A190" s="14" t="s">
        <v>604</v>
      </c>
      <c r="B190" s="14" t="s">
        <v>605</v>
      </c>
      <c r="C190" s="14" t="s">
        <v>606</v>
      </c>
      <c r="D190" s="14" t="s">
        <v>41</v>
      </c>
      <c r="E190" s="14" t="s">
        <v>42</v>
      </c>
      <c r="F190" s="14" t="s">
        <v>43</v>
      </c>
      <c r="G190" s="14" t="s">
        <v>44</v>
      </c>
      <c r="H190" s="14">
        <v>1.6611499999999998E-2</v>
      </c>
      <c r="I190" s="14">
        <v>0.99874000000000007</v>
      </c>
      <c r="J190" s="14" t="s">
        <v>45</v>
      </c>
      <c r="K190" s="14" t="s">
        <v>43</v>
      </c>
      <c r="L190" s="14" t="s">
        <v>46</v>
      </c>
      <c r="M190" s="14">
        <v>0.770899</v>
      </c>
      <c r="N190" s="14">
        <v>2.2781E-4</v>
      </c>
      <c r="O190" s="14" t="s">
        <v>48</v>
      </c>
      <c r="P190" s="14" t="s">
        <v>43</v>
      </c>
      <c r="Q190" s="14" t="s">
        <v>47</v>
      </c>
      <c r="R190" s="14">
        <v>0.95846100000000001</v>
      </c>
      <c r="S190" s="14">
        <v>2.2754800000000002E-4</v>
      </c>
      <c r="T190" s="14" t="s">
        <v>48</v>
      </c>
      <c r="U190" s="14">
        <v>68.337500000000006</v>
      </c>
      <c r="V190" s="14">
        <v>68.602400000000003</v>
      </c>
      <c r="W190" s="14">
        <v>69.953299999999999</v>
      </c>
      <c r="X190" s="14">
        <v>71.333299999999994</v>
      </c>
      <c r="Y190" s="14">
        <v>70.145600000000002</v>
      </c>
      <c r="Z190" s="14">
        <v>84.838300000000004</v>
      </c>
      <c r="AA190" s="14">
        <v>107.511</v>
      </c>
      <c r="AB190" s="14">
        <v>114.136</v>
      </c>
      <c r="AC190" s="14">
        <v>102.768</v>
      </c>
      <c r="AD190" s="14">
        <v>138.74700000000001</v>
      </c>
      <c r="AE190" s="14">
        <v>124.285</v>
      </c>
      <c r="AF190" s="14">
        <v>129.00700000000001</v>
      </c>
      <c r="AG190" s="14">
        <f t="shared" si="28"/>
        <v>68.964400000000012</v>
      </c>
      <c r="AH190" s="14">
        <f t="shared" si="29"/>
        <v>75.439066666666676</v>
      </c>
      <c r="AI190" s="14">
        <f t="shared" si="30"/>
        <v>108.13833333333332</v>
      </c>
      <c r="AJ190" s="14">
        <f t="shared" si="31"/>
        <v>130.67966666666669</v>
      </c>
      <c r="AK190" s="14">
        <f t="shared" si="32"/>
        <v>45.648599999999988</v>
      </c>
      <c r="AL190" s="14">
        <f t="shared" si="33"/>
        <v>61.715266666666679</v>
      </c>
      <c r="AM190" s="14">
        <f t="shared" si="34"/>
        <v>1.3519640616944812</v>
      </c>
      <c r="AN190" s="14">
        <f t="shared" si="35"/>
        <v>1</v>
      </c>
      <c r="AO190" s="14">
        <f t="shared" si="36"/>
        <v>1</v>
      </c>
      <c r="AP190" s="14">
        <f t="shared" si="37"/>
        <v>1.3519640616944812</v>
      </c>
      <c r="AQ190" s="14">
        <f t="shared" si="38"/>
        <v>0.26033536812609342</v>
      </c>
      <c r="AR190" s="14">
        <f t="shared" si="39"/>
        <v>1</v>
      </c>
      <c r="AS190" s="14">
        <f t="shared" si="40"/>
        <v>0</v>
      </c>
      <c r="AT190" s="14">
        <f t="shared" si="41"/>
        <v>0</v>
      </c>
      <c r="AU190" s="14" t="s">
        <v>49</v>
      </c>
    </row>
    <row r="191" spans="1:47">
      <c r="A191" s="14" t="s">
        <v>607</v>
      </c>
      <c r="B191" s="14" t="s">
        <v>608</v>
      </c>
      <c r="C191" s="14" t="s">
        <v>609</v>
      </c>
      <c r="D191" s="14" t="s">
        <v>41</v>
      </c>
      <c r="E191" s="14" t="s">
        <v>42</v>
      </c>
      <c r="F191" s="14" t="s">
        <v>43</v>
      </c>
      <c r="G191" s="14" t="s">
        <v>44</v>
      </c>
      <c r="H191" s="14">
        <v>0.64959299999999998</v>
      </c>
      <c r="I191" s="14">
        <v>6.4183499999999997E-3</v>
      </c>
      <c r="J191" s="14" t="s">
        <v>48</v>
      </c>
      <c r="K191" s="14" t="s">
        <v>43</v>
      </c>
      <c r="L191" s="14" t="s">
        <v>46</v>
      </c>
      <c r="M191" s="14">
        <v>0.98326599999999997</v>
      </c>
      <c r="N191" s="14">
        <v>2.2781E-4</v>
      </c>
      <c r="O191" s="14" t="s">
        <v>48</v>
      </c>
      <c r="P191" s="14" t="s">
        <v>43</v>
      </c>
      <c r="Q191" s="14" t="s">
        <v>47</v>
      </c>
      <c r="R191" s="14">
        <v>1.64114</v>
      </c>
      <c r="S191" s="14">
        <v>2.2754800000000002E-4</v>
      </c>
      <c r="T191" s="14" t="s">
        <v>48</v>
      </c>
      <c r="U191" s="14">
        <v>59.360199999999999</v>
      </c>
      <c r="V191" s="14">
        <v>51.959099999999999</v>
      </c>
      <c r="W191" s="14">
        <v>50.9619</v>
      </c>
      <c r="X191" s="14">
        <v>88.957800000000006</v>
      </c>
      <c r="Y191" s="14">
        <v>92.34</v>
      </c>
      <c r="Z191" s="14">
        <v>82.151399999999995</v>
      </c>
      <c r="AA191" s="14">
        <v>96.180700000000002</v>
      </c>
      <c r="AB191" s="14">
        <v>101.70099999999999</v>
      </c>
      <c r="AC191" s="14">
        <v>95.214200000000005</v>
      </c>
      <c r="AD191" s="14">
        <v>155.68199999999999</v>
      </c>
      <c r="AE191" s="14">
        <v>170.66800000000001</v>
      </c>
      <c r="AF191" s="14">
        <v>149.36799999999999</v>
      </c>
      <c r="AG191" s="14">
        <f t="shared" si="28"/>
        <v>54.09373333333334</v>
      </c>
      <c r="AH191" s="14">
        <f t="shared" si="29"/>
        <v>87.816400000000002</v>
      </c>
      <c r="AI191" s="14">
        <f t="shared" si="30"/>
        <v>97.698633333333348</v>
      </c>
      <c r="AJ191" s="14">
        <f t="shared" si="31"/>
        <v>158.57266666666666</v>
      </c>
      <c r="AK191" s="14">
        <f t="shared" si="32"/>
        <v>77.327566666666655</v>
      </c>
      <c r="AL191" s="14">
        <f t="shared" si="33"/>
        <v>104.47893333333332</v>
      </c>
      <c r="AM191" s="14">
        <f t="shared" si="34"/>
        <v>1.3511214413833446</v>
      </c>
      <c r="AN191" s="14">
        <f t="shared" si="35"/>
        <v>1</v>
      </c>
      <c r="AO191" s="14">
        <f t="shared" si="36"/>
        <v>1</v>
      </c>
      <c r="AP191" s="14">
        <f t="shared" si="37"/>
        <v>1.3511214413833446</v>
      </c>
      <c r="AQ191" s="14">
        <f t="shared" si="38"/>
        <v>0.25987407987830402</v>
      </c>
      <c r="AR191" s="14">
        <f t="shared" si="39"/>
        <v>1</v>
      </c>
      <c r="AS191" s="14">
        <f t="shared" si="40"/>
        <v>0</v>
      </c>
      <c r="AT191" s="14">
        <f t="shared" si="41"/>
        <v>0</v>
      </c>
      <c r="AU191" s="14" t="s">
        <v>49</v>
      </c>
    </row>
    <row r="192" spans="1:47">
      <c r="A192" s="14" t="s">
        <v>610</v>
      </c>
      <c r="B192" s="14" t="s">
        <v>611</v>
      </c>
      <c r="C192" s="14" t="s">
        <v>612</v>
      </c>
      <c r="D192" s="14" t="s">
        <v>41</v>
      </c>
      <c r="E192" s="14" t="s">
        <v>42</v>
      </c>
      <c r="F192" s="14" t="s">
        <v>43</v>
      </c>
      <c r="G192" s="14" t="s">
        <v>44</v>
      </c>
      <c r="H192" s="14">
        <v>-0.149118</v>
      </c>
      <c r="I192" s="14">
        <v>0.99874000000000007</v>
      </c>
      <c r="J192" s="14" t="s">
        <v>45</v>
      </c>
      <c r="K192" s="14" t="s">
        <v>43</v>
      </c>
      <c r="L192" s="14" t="s">
        <v>46</v>
      </c>
      <c r="M192" s="14">
        <v>1.3277300000000001</v>
      </c>
      <c r="N192" s="14">
        <v>2.2781E-4</v>
      </c>
      <c r="O192" s="14" t="s">
        <v>48</v>
      </c>
      <c r="P192" s="14" t="s">
        <v>43</v>
      </c>
      <c r="Q192" s="14" t="s">
        <v>47</v>
      </c>
      <c r="R192" s="14">
        <v>1.45248</v>
      </c>
      <c r="S192" s="14">
        <v>2.2754800000000002E-4</v>
      </c>
      <c r="T192" s="14" t="s">
        <v>48</v>
      </c>
      <c r="U192" s="14">
        <v>19.3216</v>
      </c>
      <c r="V192" s="14">
        <v>15.5707</v>
      </c>
      <c r="W192" s="14">
        <v>13.9854</v>
      </c>
      <c r="X192" s="14">
        <v>17.991</v>
      </c>
      <c r="Y192" s="14">
        <v>14.9864</v>
      </c>
      <c r="Z192" s="14">
        <v>18.0886</v>
      </c>
      <c r="AA192" s="14">
        <v>31.914100000000001</v>
      </c>
      <c r="AB192" s="14">
        <v>30.270600000000002</v>
      </c>
      <c r="AC192" s="14">
        <v>33.687100000000001</v>
      </c>
      <c r="AD192" s="14">
        <v>38.898899999999998</v>
      </c>
      <c r="AE192" s="14">
        <v>35.947800000000001</v>
      </c>
      <c r="AF192" s="14">
        <v>40.416699999999999</v>
      </c>
      <c r="AG192" s="14">
        <f t="shared" si="28"/>
        <v>16.292566666666666</v>
      </c>
      <c r="AH192" s="14">
        <f t="shared" si="29"/>
        <v>17.022000000000002</v>
      </c>
      <c r="AI192" s="14">
        <f t="shared" si="30"/>
        <v>31.957266666666669</v>
      </c>
      <c r="AJ192" s="14">
        <f t="shared" si="31"/>
        <v>38.42113333333333</v>
      </c>
      <c r="AK192" s="14">
        <f t="shared" si="32"/>
        <v>16.394133333333343</v>
      </c>
      <c r="AL192" s="14">
        <f t="shared" si="33"/>
        <v>22.128566666666664</v>
      </c>
      <c r="AM192" s="14">
        <f t="shared" si="34"/>
        <v>1.3497856956960204</v>
      </c>
      <c r="AN192" s="14">
        <f t="shared" si="35"/>
        <v>1</v>
      </c>
      <c r="AO192" s="14">
        <f t="shared" si="36"/>
        <v>1</v>
      </c>
      <c r="AP192" s="14">
        <f t="shared" si="37"/>
        <v>1.3497856956960204</v>
      </c>
      <c r="AQ192" s="14">
        <f t="shared" si="38"/>
        <v>0.25914165249443727</v>
      </c>
      <c r="AR192" s="14">
        <f t="shared" si="39"/>
        <v>1</v>
      </c>
      <c r="AS192" s="14">
        <f t="shared" si="40"/>
        <v>0</v>
      </c>
      <c r="AT192" s="14">
        <f t="shared" si="41"/>
        <v>0</v>
      </c>
      <c r="AU192" s="14" t="s">
        <v>49</v>
      </c>
    </row>
    <row r="193" spans="1:47">
      <c r="A193" s="14" t="s">
        <v>613</v>
      </c>
      <c r="B193" s="14" t="s">
        <v>614</v>
      </c>
      <c r="C193" s="14" t="s">
        <v>615</v>
      </c>
      <c r="D193" s="14" t="s">
        <v>41</v>
      </c>
      <c r="E193" s="14" t="s">
        <v>42</v>
      </c>
      <c r="F193" s="14" t="s">
        <v>43</v>
      </c>
      <c r="G193" s="14" t="s">
        <v>44</v>
      </c>
      <c r="H193" s="14">
        <v>9.1758099999999995E-2</v>
      </c>
      <c r="I193" s="14">
        <v>0.99874000000000007</v>
      </c>
      <c r="J193" s="14" t="s">
        <v>45</v>
      </c>
      <c r="K193" s="14" t="s">
        <v>43</v>
      </c>
      <c r="L193" s="14" t="s">
        <v>46</v>
      </c>
      <c r="M193" s="14">
        <v>1.24977</v>
      </c>
      <c r="N193" s="14">
        <v>2.2781E-4</v>
      </c>
      <c r="O193" s="14" t="s">
        <v>48</v>
      </c>
      <c r="P193" s="14" t="s">
        <v>43</v>
      </c>
      <c r="Q193" s="14" t="s">
        <v>47</v>
      </c>
      <c r="R193" s="14">
        <v>1.4810300000000001</v>
      </c>
      <c r="S193" s="14">
        <v>2.2754800000000002E-4</v>
      </c>
      <c r="T193" s="14" t="s">
        <v>48</v>
      </c>
      <c r="U193" s="14">
        <v>9.9797100000000007</v>
      </c>
      <c r="V193" s="14">
        <v>12.698499999999999</v>
      </c>
      <c r="W193" s="14">
        <v>11.1196</v>
      </c>
      <c r="X193" s="14">
        <v>10.1457</v>
      </c>
      <c r="Y193" s="14">
        <v>13.437799999999999</v>
      </c>
      <c r="Z193" s="14">
        <v>14.106999999999999</v>
      </c>
      <c r="AA193" s="14">
        <v>21.433399999999999</v>
      </c>
      <c r="AB193" s="14">
        <v>24.380600000000001</v>
      </c>
      <c r="AC193" s="14">
        <v>27.091999999999999</v>
      </c>
      <c r="AD193" s="14">
        <v>29.071200000000001</v>
      </c>
      <c r="AE193" s="14">
        <v>33.533700000000003</v>
      </c>
      <c r="AF193" s="14">
        <v>28.934799999999999</v>
      </c>
      <c r="AG193" s="14">
        <f t="shared" si="28"/>
        <v>11.265936666666667</v>
      </c>
      <c r="AH193" s="14">
        <f t="shared" si="29"/>
        <v>12.563499999999999</v>
      </c>
      <c r="AI193" s="14">
        <f t="shared" si="30"/>
        <v>24.302000000000003</v>
      </c>
      <c r="AJ193" s="14">
        <f t="shared" si="31"/>
        <v>30.513233333333332</v>
      </c>
      <c r="AK193" s="14">
        <f t="shared" si="32"/>
        <v>14.333626666666669</v>
      </c>
      <c r="AL193" s="14">
        <f t="shared" si="33"/>
        <v>19.247296666666664</v>
      </c>
      <c r="AM193" s="14">
        <f t="shared" si="34"/>
        <v>1.3428071704579065</v>
      </c>
      <c r="AN193" s="14">
        <f t="shared" si="35"/>
        <v>1</v>
      </c>
      <c r="AO193" s="14">
        <f t="shared" si="36"/>
        <v>1</v>
      </c>
      <c r="AP193" s="14">
        <f t="shared" si="37"/>
        <v>1.3428071704579065</v>
      </c>
      <c r="AQ193" s="14">
        <f t="shared" si="38"/>
        <v>0.25529143573235974</v>
      </c>
      <c r="AR193" s="14">
        <f t="shared" si="39"/>
        <v>1</v>
      </c>
      <c r="AS193" s="14">
        <f t="shared" si="40"/>
        <v>0</v>
      </c>
      <c r="AT193" s="14">
        <f t="shared" si="41"/>
        <v>0</v>
      </c>
      <c r="AU193" s="14" t="s">
        <v>49</v>
      </c>
    </row>
    <row r="194" spans="1:47">
      <c r="A194" s="14" t="s">
        <v>616</v>
      </c>
      <c r="B194" s="14" t="s">
        <v>617</v>
      </c>
      <c r="C194" s="14" t="s">
        <v>618</v>
      </c>
      <c r="D194" s="14" t="s">
        <v>41</v>
      </c>
      <c r="E194" s="14" t="s">
        <v>42</v>
      </c>
      <c r="F194" s="14" t="s">
        <v>43</v>
      </c>
      <c r="G194" s="14" t="s">
        <v>44</v>
      </c>
      <c r="H194" s="14">
        <v>-6.3110199999999991E-2</v>
      </c>
      <c r="I194" s="14">
        <v>0.99874000000000007</v>
      </c>
      <c r="J194" s="14" t="s">
        <v>45</v>
      </c>
      <c r="K194" s="14" t="s">
        <v>43</v>
      </c>
      <c r="L194" s="14" t="s">
        <v>46</v>
      </c>
      <c r="M194" s="14">
        <v>0.78970000000000007</v>
      </c>
      <c r="N194" s="14">
        <v>2.2781E-4</v>
      </c>
      <c r="O194" s="14" t="s">
        <v>48</v>
      </c>
      <c r="P194" s="14" t="s">
        <v>43</v>
      </c>
      <c r="Q194" s="14" t="s">
        <v>47</v>
      </c>
      <c r="R194" s="14">
        <v>1.0208999999999999</v>
      </c>
      <c r="S194" s="14">
        <v>2.2754800000000002E-4</v>
      </c>
      <c r="T194" s="14" t="s">
        <v>48</v>
      </c>
      <c r="U194" s="14">
        <v>36.8962</v>
      </c>
      <c r="V194" s="14">
        <v>37.944000000000003</v>
      </c>
      <c r="W194" s="14">
        <v>38.722299999999997</v>
      </c>
      <c r="X194" s="14">
        <v>44.352200000000003</v>
      </c>
      <c r="Y194" s="14">
        <v>37.048299999999998</v>
      </c>
      <c r="Z194" s="14">
        <v>37.576099999999997</v>
      </c>
      <c r="AA194" s="14">
        <v>61.991300000000003</v>
      </c>
      <c r="AB194" s="14">
        <v>65.130799999999994</v>
      </c>
      <c r="AC194" s="14">
        <v>56.926000000000002</v>
      </c>
      <c r="AD194" s="14">
        <v>68.663700000000006</v>
      </c>
      <c r="AE194" s="14">
        <v>77.636399999999995</v>
      </c>
      <c r="AF194" s="14">
        <v>69.153000000000006</v>
      </c>
      <c r="AG194" s="14">
        <f t="shared" si="28"/>
        <v>37.854166666666664</v>
      </c>
      <c r="AH194" s="14">
        <f t="shared" si="29"/>
        <v>39.658866666666661</v>
      </c>
      <c r="AI194" s="14">
        <f t="shared" si="30"/>
        <v>61.349366666666661</v>
      </c>
      <c r="AJ194" s="14">
        <f t="shared" si="31"/>
        <v>71.817700000000002</v>
      </c>
      <c r="AK194" s="14">
        <f t="shared" si="32"/>
        <v>25.299899999999994</v>
      </c>
      <c r="AL194" s="14">
        <f t="shared" si="33"/>
        <v>33.963533333333338</v>
      </c>
      <c r="AM194" s="14">
        <f t="shared" si="34"/>
        <v>1.3424374536394748</v>
      </c>
      <c r="AN194" s="14">
        <f t="shared" si="35"/>
        <v>1</v>
      </c>
      <c r="AO194" s="14">
        <f t="shared" si="36"/>
        <v>1</v>
      </c>
      <c r="AP194" s="14">
        <f t="shared" si="37"/>
        <v>1.3424374536394748</v>
      </c>
      <c r="AQ194" s="14">
        <f t="shared" si="38"/>
        <v>0.25508633769945438</v>
      </c>
      <c r="AR194" s="14">
        <f t="shared" si="39"/>
        <v>1</v>
      </c>
      <c r="AS194" s="14">
        <f t="shared" si="40"/>
        <v>0</v>
      </c>
      <c r="AT194" s="14">
        <f t="shared" si="41"/>
        <v>0</v>
      </c>
      <c r="AU194" s="14" t="s">
        <v>49</v>
      </c>
    </row>
    <row r="195" spans="1:47">
      <c r="A195" s="14" t="s">
        <v>619</v>
      </c>
      <c r="B195" s="14" t="s">
        <v>620</v>
      </c>
      <c r="C195" s="14" t="s">
        <v>621</v>
      </c>
      <c r="D195" s="14" t="s">
        <v>41</v>
      </c>
      <c r="E195" s="14" t="s">
        <v>42</v>
      </c>
      <c r="F195" s="14" t="s">
        <v>43</v>
      </c>
      <c r="G195" s="14" t="s">
        <v>44</v>
      </c>
      <c r="H195" s="14">
        <v>-2.0648799999999998E-2</v>
      </c>
      <c r="I195" s="14">
        <v>0.99874000000000007</v>
      </c>
      <c r="J195" s="14" t="s">
        <v>45</v>
      </c>
      <c r="K195" s="14" t="s">
        <v>43</v>
      </c>
      <c r="L195" s="14" t="s">
        <v>46</v>
      </c>
      <c r="M195" s="14">
        <v>0.337148</v>
      </c>
      <c r="N195" s="14">
        <v>4.8824199999999998E-2</v>
      </c>
      <c r="O195" s="14" t="s">
        <v>48</v>
      </c>
      <c r="P195" s="14" t="s">
        <v>43</v>
      </c>
      <c r="Q195" s="14" t="s">
        <v>47</v>
      </c>
      <c r="R195" s="14">
        <v>0.45078199999999996</v>
      </c>
      <c r="S195" s="14">
        <v>1.3033099999999999E-2</v>
      </c>
      <c r="T195" s="14" t="s">
        <v>48</v>
      </c>
      <c r="U195" s="14">
        <v>31.791499999999999</v>
      </c>
      <c r="V195" s="14">
        <v>30.152200000000001</v>
      </c>
      <c r="W195" s="14">
        <v>33.455599999999997</v>
      </c>
      <c r="X195" s="14">
        <v>30.747399999999999</v>
      </c>
      <c r="Y195" s="14">
        <v>29.429500000000001</v>
      </c>
      <c r="Z195" s="14">
        <v>37.061999999999998</v>
      </c>
      <c r="AA195" s="14">
        <v>34.651600000000002</v>
      </c>
      <c r="AB195" s="14">
        <v>39.005899999999997</v>
      </c>
      <c r="AC195" s="14">
        <v>36.697800000000001</v>
      </c>
      <c r="AD195" s="14">
        <v>41.146099999999997</v>
      </c>
      <c r="AE195" s="14">
        <v>37.351799999999997</v>
      </c>
      <c r="AF195" s="14">
        <v>39.427100000000003</v>
      </c>
      <c r="AG195" s="14">
        <f t="shared" si="28"/>
        <v>31.799766666666667</v>
      </c>
      <c r="AH195" s="14">
        <f t="shared" si="29"/>
        <v>32.412966666666669</v>
      </c>
      <c r="AI195" s="14">
        <f t="shared" si="30"/>
        <v>36.7851</v>
      </c>
      <c r="AJ195" s="14">
        <f t="shared" si="31"/>
        <v>39.30833333333333</v>
      </c>
      <c r="AK195" s="14">
        <f t="shared" si="32"/>
        <v>5.5985333333333394</v>
      </c>
      <c r="AL195" s="14">
        <f t="shared" si="33"/>
        <v>7.5085666666666633</v>
      </c>
      <c r="AM195" s="14">
        <f t="shared" si="34"/>
        <v>1.3411667341446549</v>
      </c>
      <c r="AN195" s="14">
        <f t="shared" si="35"/>
        <v>1</v>
      </c>
      <c r="AO195" s="14">
        <f t="shared" si="36"/>
        <v>1</v>
      </c>
      <c r="AP195" s="14">
        <f t="shared" si="37"/>
        <v>1.3411667341446549</v>
      </c>
      <c r="AQ195" s="14">
        <f t="shared" si="38"/>
        <v>0.25438055199172388</v>
      </c>
      <c r="AR195" s="14">
        <f t="shared" si="39"/>
        <v>1</v>
      </c>
      <c r="AS195" s="14">
        <f t="shared" si="40"/>
        <v>0</v>
      </c>
      <c r="AT195" s="14">
        <f t="shared" si="41"/>
        <v>0</v>
      </c>
      <c r="AU195" s="14" t="s">
        <v>49</v>
      </c>
    </row>
    <row r="196" spans="1:47">
      <c r="A196" s="14" t="s">
        <v>622</v>
      </c>
      <c r="B196" s="14" t="s">
        <v>623</v>
      </c>
      <c r="C196" s="14" t="s">
        <v>624</v>
      </c>
      <c r="D196" s="14" t="s">
        <v>41</v>
      </c>
      <c r="E196" s="14" t="s">
        <v>42</v>
      </c>
      <c r="F196" s="14" t="s">
        <v>43</v>
      </c>
      <c r="G196" s="14" t="s">
        <v>44</v>
      </c>
      <c r="H196" s="14">
        <v>0.25031000000000003</v>
      </c>
      <c r="I196" s="14">
        <v>0.99874000000000007</v>
      </c>
      <c r="J196" s="14" t="s">
        <v>45</v>
      </c>
      <c r="K196" s="14" t="s">
        <v>43</v>
      </c>
      <c r="L196" s="14" t="s">
        <v>46</v>
      </c>
      <c r="M196" s="14">
        <v>1.65259</v>
      </c>
      <c r="N196" s="14">
        <v>2.2781E-4</v>
      </c>
      <c r="O196" s="14" t="s">
        <v>48</v>
      </c>
      <c r="P196" s="14" t="s">
        <v>43</v>
      </c>
      <c r="Q196" s="14" t="s">
        <v>47</v>
      </c>
      <c r="R196" s="14">
        <v>2.0712899999999999</v>
      </c>
      <c r="S196" s="14">
        <v>2.2754800000000002E-4</v>
      </c>
      <c r="T196" s="14" t="s">
        <v>48</v>
      </c>
      <c r="U196" s="14">
        <v>3.83969</v>
      </c>
      <c r="V196" s="14">
        <v>5.4061399999999997</v>
      </c>
      <c r="W196" s="14">
        <v>6.1756200000000003</v>
      </c>
      <c r="X196" s="14">
        <v>5.6894400000000003</v>
      </c>
      <c r="Y196" s="14">
        <v>6.0452599999999999</v>
      </c>
      <c r="Z196" s="14">
        <v>6.9318799999999996</v>
      </c>
      <c r="AA196" s="14">
        <v>15.506500000000001</v>
      </c>
      <c r="AB196" s="14">
        <v>15.13</v>
      </c>
      <c r="AC196" s="14">
        <v>14.958</v>
      </c>
      <c r="AD196" s="14">
        <v>23.423200000000001</v>
      </c>
      <c r="AE196" s="14">
        <v>19.636400000000002</v>
      </c>
      <c r="AF196" s="14">
        <v>17.111899999999999</v>
      </c>
      <c r="AG196" s="14">
        <f t="shared" ref="AG196:AG255" si="42">AVERAGE(U196:W196)</f>
        <v>5.1404833333333331</v>
      </c>
      <c r="AH196" s="14">
        <f t="shared" ref="AH196:AH255" si="43">AVERAGE(X196:Z196)</f>
        <v>6.2221933333333332</v>
      </c>
      <c r="AI196" s="14">
        <f t="shared" ref="AI196:AI255" si="44">AVERAGE(AA196:AC196)</f>
        <v>15.198166666666667</v>
      </c>
      <c r="AJ196" s="14">
        <f t="shared" ref="AJ196:AJ255" si="45">AVERAGE(AD196:AF196)</f>
        <v>20.057166666666667</v>
      </c>
      <c r="AK196" s="14">
        <f t="shared" ref="AK196:AK255" si="46">AH196+AI196-AG196-AG196</f>
        <v>11.139393333333338</v>
      </c>
      <c r="AL196" s="14">
        <f t="shared" ref="AL196:AL255" si="47">AJ196-AG196</f>
        <v>14.916683333333335</v>
      </c>
      <c r="AM196" s="14">
        <f t="shared" ref="AM196:AM255" si="48">AL196/AK196</f>
        <v>1.339092972747169</v>
      </c>
      <c r="AN196" s="14">
        <f t="shared" ref="AN196:AN255" si="49">IF(OR(AND(AH196&gt;AG196,AI196&gt;AG196),AND(AH196&lt;AG196,AI196&lt;AG196)),1,0)</f>
        <v>1</v>
      </c>
      <c r="AO196" s="14">
        <f t="shared" ref="AO196:AO255" si="50">IF(AH196&gt;AG196,1,-1)*AN196</f>
        <v>1</v>
      </c>
      <c r="AP196" s="14">
        <f t="shared" ref="AP196:AP255" si="51">AM196*AN196</f>
        <v>1.339092972747169</v>
      </c>
      <c r="AQ196" s="14">
        <f t="shared" ref="AQ196:AQ255" si="52">(AL196-AK196)/(AJ196-AG196)</f>
        <v>0.25322586231747207</v>
      </c>
      <c r="AR196" s="14">
        <f t="shared" ref="AR196:AR255" si="53">IF(AND(ABS(AP196)&gt;1.25,AO196=1),1,0)</f>
        <v>1</v>
      </c>
      <c r="AS196" s="14">
        <f t="shared" ref="AS196:AS255" si="54">IF(AND(ABS(AP196)&gt;1.25,AO196=-1),1,0)</f>
        <v>0</v>
      </c>
      <c r="AT196" s="14">
        <f t="shared" ref="AT196:AT255" si="55">IF(AND(AN196=1,AP196&lt;0),1,0)</f>
        <v>0</v>
      </c>
      <c r="AU196" s="14" t="s">
        <v>49</v>
      </c>
    </row>
    <row r="197" spans="1:47">
      <c r="A197" s="14" t="s">
        <v>625</v>
      </c>
      <c r="B197" s="14" t="s">
        <v>626</v>
      </c>
      <c r="C197" s="14" t="s">
        <v>627</v>
      </c>
      <c r="D197" s="14" t="s">
        <v>41</v>
      </c>
      <c r="E197" s="14" t="s">
        <v>42</v>
      </c>
      <c r="F197" s="14" t="s">
        <v>43</v>
      </c>
      <c r="G197" s="14" t="s">
        <v>44</v>
      </c>
      <c r="H197" s="14">
        <v>0.102549</v>
      </c>
      <c r="I197" s="14">
        <v>0.99874000000000007</v>
      </c>
      <c r="J197" s="14" t="s">
        <v>45</v>
      </c>
      <c r="K197" s="14" t="s">
        <v>43</v>
      </c>
      <c r="L197" s="14" t="s">
        <v>46</v>
      </c>
      <c r="M197" s="14">
        <v>1.80847</v>
      </c>
      <c r="N197" s="14">
        <v>2.2781E-4</v>
      </c>
      <c r="O197" s="14" t="s">
        <v>48</v>
      </c>
      <c r="P197" s="14" t="s">
        <v>43</v>
      </c>
      <c r="Q197" s="14" t="s">
        <v>47</v>
      </c>
      <c r="R197" s="14">
        <v>2.0730200000000001</v>
      </c>
      <c r="S197" s="14">
        <v>2.2754800000000002E-4</v>
      </c>
      <c r="T197" s="14" t="s">
        <v>48</v>
      </c>
      <c r="U197" s="14">
        <v>2.64995</v>
      </c>
      <c r="V197" s="14">
        <v>2.4582100000000002</v>
      </c>
      <c r="W197" s="14">
        <v>1.68906</v>
      </c>
      <c r="X197" s="14">
        <v>2.7221200000000003</v>
      </c>
      <c r="Y197" s="14">
        <v>2.4893999999999998</v>
      </c>
      <c r="Z197" s="14">
        <v>2.6295500000000001</v>
      </c>
      <c r="AA197" s="14">
        <v>7.4933399999999999</v>
      </c>
      <c r="AB197" s="14">
        <v>6.8277900000000002</v>
      </c>
      <c r="AC197" s="14">
        <v>7.3285200000000001</v>
      </c>
      <c r="AD197" s="14">
        <v>11.583</v>
      </c>
      <c r="AE197" s="14">
        <v>8.3432399999999998</v>
      </c>
      <c r="AF197" s="14">
        <v>8.13781</v>
      </c>
      <c r="AG197" s="14">
        <f t="shared" si="42"/>
        <v>2.2657399999999996</v>
      </c>
      <c r="AH197" s="14">
        <f t="shared" si="43"/>
        <v>2.6136900000000001</v>
      </c>
      <c r="AI197" s="14">
        <f t="shared" si="44"/>
        <v>7.2165500000000007</v>
      </c>
      <c r="AJ197" s="14">
        <f t="shared" si="45"/>
        <v>9.3546833333333339</v>
      </c>
      <c r="AK197" s="14">
        <f t="shared" si="46"/>
        <v>5.2987600000000015</v>
      </c>
      <c r="AL197" s="14">
        <f t="shared" si="47"/>
        <v>7.0889433333333347</v>
      </c>
      <c r="AM197" s="14">
        <f t="shared" si="48"/>
        <v>1.3378494842818571</v>
      </c>
      <c r="AN197" s="14">
        <f t="shared" si="49"/>
        <v>1</v>
      </c>
      <c r="AO197" s="14">
        <f t="shared" si="50"/>
        <v>1</v>
      </c>
      <c r="AP197" s="14">
        <f t="shared" si="51"/>
        <v>1.3378494842818571</v>
      </c>
      <c r="AQ197" s="14">
        <f t="shared" si="52"/>
        <v>0.25253175955231688</v>
      </c>
      <c r="AR197" s="14">
        <f t="shared" si="53"/>
        <v>1</v>
      </c>
      <c r="AS197" s="14">
        <f t="shared" si="54"/>
        <v>0</v>
      </c>
      <c r="AT197" s="14">
        <f t="shared" si="55"/>
        <v>0</v>
      </c>
      <c r="AU197" s="14" t="s">
        <v>49</v>
      </c>
    </row>
    <row r="198" spans="1:47">
      <c r="A198" s="14" t="s">
        <v>628</v>
      </c>
      <c r="B198" s="14" t="s">
        <v>629</v>
      </c>
      <c r="C198" s="14" t="s">
        <v>630</v>
      </c>
      <c r="D198" s="14" t="s">
        <v>41</v>
      </c>
      <c r="E198" s="14" t="s">
        <v>42</v>
      </c>
      <c r="F198" s="14" t="s">
        <v>43</v>
      </c>
      <c r="G198" s="14" t="s">
        <v>44</v>
      </c>
      <c r="H198" s="14">
        <v>0.31480799999999998</v>
      </c>
      <c r="I198" s="14">
        <v>0.34002099999999996</v>
      </c>
      <c r="J198" s="14" t="s">
        <v>45</v>
      </c>
      <c r="K198" s="14" t="s">
        <v>43</v>
      </c>
      <c r="L198" s="14" t="s">
        <v>46</v>
      </c>
      <c r="M198" s="14">
        <v>0.64956799999999992</v>
      </c>
      <c r="N198" s="14">
        <v>2.2781E-4</v>
      </c>
      <c r="O198" s="14" t="s">
        <v>48</v>
      </c>
      <c r="P198" s="14" t="s">
        <v>43</v>
      </c>
      <c r="Q198" s="14" t="s">
        <v>47</v>
      </c>
      <c r="R198" s="14">
        <v>1.0345800000000001</v>
      </c>
      <c r="S198" s="14">
        <v>2.2754800000000002E-4</v>
      </c>
      <c r="T198" s="14" t="s">
        <v>48</v>
      </c>
      <c r="U198" s="14">
        <v>10.6279</v>
      </c>
      <c r="V198" s="14">
        <v>11.4985</v>
      </c>
      <c r="W198" s="14">
        <v>11.398099999999999</v>
      </c>
      <c r="X198" s="14">
        <v>15.2652</v>
      </c>
      <c r="Y198" s="14">
        <v>14.2216</v>
      </c>
      <c r="Z198" s="14">
        <v>15.5519</v>
      </c>
      <c r="AA198" s="14">
        <v>14.572100000000001</v>
      </c>
      <c r="AB198" s="14">
        <v>15.710900000000001</v>
      </c>
      <c r="AC198" s="14">
        <v>17.582699999999999</v>
      </c>
      <c r="AD198" s="14">
        <v>23.961400000000001</v>
      </c>
      <c r="AE198" s="14">
        <v>23.0229</v>
      </c>
      <c r="AF198" s="14">
        <v>21.110600000000002</v>
      </c>
      <c r="AG198" s="14">
        <f t="shared" si="42"/>
        <v>11.174833333333334</v>
      </c>
      <c r="AH198" s="14">
        <f t="shared" si="43"/>
        <v>15.012900000000002</v>
      </c>
      <c r="AI198" s="14">
        <f t="shared" si="44"/>
        <v>15.955233333333334</v>
      </c>
      <c r="AJ198" s="14">
        <f t="shared" si="45"/>
        <v>22.698300000000003</v>
      </c>
      <c r="AK198" s="14">
        <f t="shared" si="46"/>
        <v>8.6184666666666683</v>
      </c>
      <c r="AL198" s="14">
        <f t="shared" si="47"/>
        <v>11.523466666666669</v>
      </c>
      <c r="AM198" s="14">
        <f t="shared" si="48"/>
        <v>1.3370669183226715</v>
      </c>
      <c r="AN198" s="14">
        <f t="shared" si="49"/>
        <v>1</v>
      </c>
      <c r="AO198" s="14">
        <f t="shared" si="50"/>
        <v>1</v>
      </c>
      <c r="AP198" s="14">
        <f t="shared" si="51"/>
        <v>1.3370669183226715</v>
      </c>
      <c r="AQ198" s="14">
        <f t="shared" si="52"/>
        <v>0.25209427718510635</v>
      </c>
      <c r="AR198" s="14">
        <f t="shared" si="53"/>
        <v>1</v>
      </c>
      <c r="AS198" s="14">
        <f t="shared" si="54"/>
        <v>0</v>
      </c>
      <c r="AT198" s="14">
        <f t="shared" si="55"/>
        <v>0</v>
      </c>
      <c r="AU198" s="14" t="s">
        <v>49</v>
      </c>
    </row>
    <row r="199" spans="1:47">
      <c r="A199" s="14" t="s">
        <v>631</v>
      </c>
      <c r="B199" s="14" t="s">
        <v>632</v>
      </c>
      <c r="C199" s="14" t="s">
        <v>633</v>
      </c>
      <c r="D199" s="14" t="s">
        <v>41</v>
      </c>
      <c r="E199" s="14" t="s">
        <v>42</v>
      </c>
      <c r="F199" s="14" t="s">
        <v>43</v>
      </c>
      <c r="G199" s="14" t="s">
        <v>44</v>
      </c>
      <c r="H199" s="14">
        <v>0.15645299999999998</v>
      </c>
      <c r="I199" s="14">
        <v>0.99874000000000007</v>
      </c>
      <c r="J199" s="14" t="s">
        <v>45</v>
      </c>
      <c r="K199" s="14" t="s">
        <v>43</v>
      </c>
      <c r="L199" s="14" t="s">
        <v>46</v>
      </c>
      <c r="M199" s="14">
        <v>0.74440799999999996</v>
      </c>
      <c r="N199" s="14">
        <v>3.9373100000000003E-3</v>
      </c>
      <c r="O199" s="14" t="s">
        <v>48</v>
      </c>
      <c r="P199" s="14" t="s">
        <v>43</v>
      </c>
      <c r="Q199" s="14" t="s">
        <v>47</v>
      </c>
      <c r="R199" s="14">
        <v>0.85118399999999994</v>
      </c>
      <c r="S199" s="14">
        <v>1.8720800000000001E-3</v>
      </c>
      <c r="T199" s="14" t="s">
        <v>48</v>
      </c>
      <c r="U199" s="14">
        <v>11.049300000000001</v>
      </c>
      <c r="V199" s="14">
        <v>11.7013</v>
      </c>
      <c r="W199" s="14">
        <v>8.6748799999999999</v>
      </c>
      <c r="X199" s="14">
        <v>13.281599999999999</v>
      </c>
      <c r="Y199" s="14">
        <v>9.6109200000000001</v>
      </c>
      <c r="Z199" s="14">
        <v>14.285600000000001</v>
      </c>
      <c r="AA199" s="14">
        <v>14.1059</v>
      </c>
      <c r="AB199" s="14">
        <v>13.2075</v>
      </c>
      <c r="AC199" s="14">
        <v>16.343900000000001</v>
      </c>
      <c r="AD199" s="14">
        <v>22.258099999999999</v>
      </c>
      <c r="AE199" s="14">
        <v>16.6661</v>
      </c>
      <c r="AF199" s="14">
        <v>16.462399999999999</v>
      </c>
      <c r="AG199" s="14">
        <f t="shared" si="42"/>
        <v>10.475160000000001</v>
      </c>
      <c r="AH199" s="14">
        <f t="shared" si="43"/>
        <v>12.392706666666667</v>
      </c>
      <c r="AI199" s="14">
        <f t="shared" si="44"/>
        <v>14.552433333333335</v>
      </c>
      <c r="AJ199" s="14">
        <f t="shared" si="45"/>
        <v>18.462199999999999</v>
      </c>
      <c r="AK199" s="14">
        <f t="shared" si="46"/>
        <v>5.9948199999999989</v>
      </c>
      <c r="AL199" s="14">
        <f t="shared" si="47"/>
        <v>7.9870399999999986</v>
      </c>
      <c r="AM199" s="14">
        <f t="shared" si="48"/>
        <v>1.3323235726844176</v>
      </c>
      <c r="AN199" s="14">
        <f t="shared" si="49"/>
        <v>1</v>
      </c>
      <c r="AO199" s="14">
        <f t="shared" si="50"/>
        <v>1</v>
      </c>
      <c r="AP199" s="14">
        <f t="shared" si="51"/>
        <v>1.3323235726844176</v>
      </c>
      <c r="AQ199" s="14">
        <f t="shared" si="52"/>
        <v>0.24943157915823636</v>
      </c>
      <c r="AR199" s="14">
        <f t="shared" si="53"/>
        <v>1</v>
      </c>
      <c r="AS199" s="14">
        <f t="shared" si="54"/>
        <v>0</v>
      </c>
      <c r="AT199" s="14">
        <f t="shared" si="55"/>
        <v>0</v>
      </c>
      <c r="AU199" s="14" t="s">
        <v>49</v>
      </c>
    </row>
    <row r="200" spans="1:47">
      <c r="A200" s="14" t="s">
        <v>634</v>
      </c>
      <c r="B200" s="14" t="s">
        <v>635</v>
      </c>
      <c r="C200" s="14" t="s">
        <v>636</v>
      </c>
      <c r="D200" s="14" t="s">
        <v>41</v>
      </c>
      <c r="E200" s="14" t="s">
        <v>42</v>
      </c>
      <c r="F200" s="14" t="s">
        <v>43</v>
      </c>
      <c r="G200" s="14" t="s">
        <v>44</v>
      </c>
      <c r="H200" s="14">
        <v>2.9168999999999997E-2</v>
      </c>
      <c r="I200" s="14">
        <v>0.99874000000000007</v>
      </c>
      <c r="J200" s="14" t="s">
        <v>45</v>
      </c>
      <c r="K200" s="14" t="s">
        <v>43</v>
      </c>
      <c r="L200" s="14" t="s">
        <v>46</v>
      </c>
      <c r="M200" s="14">
        <v>1.26566</v>
      </c>
      <c r="N200" s="14">
        <v>2.2781E-4</v>
      </c>
      <c r="O200" s="14" t="s">
        <v>48</v>
      </c>
      <c r="P200" s="14" t="s">
        <v>43</v>
      </c>
      <c r="Q200" s="14" t="s">
        <v>47</v>
      </c>
      <c r="R200" s="14">
        <v>1.5106900000000001</v>
      </c>
      <c r="S200" s="14">
        <v>2.2754800000000002E-4</v>
      </c>
      <c r="T200" s="14" t="s">
        <v>48</v>
      </c>
      <c r="U200" s="14">
        <v>32.851500000000001</v>
      </c>
      <c r="V200" s="14">
        <v>40.072499999999998</v>
      </c>
      <c r="W200" s="14">
        <v>44.559899999999999</v>
      </c>
      <c r="X200" s="14">
        <v>47.229599999999998</v>
      </c>
      <c r="Y200" s="14">
        <v>39.956200000000003</v>
      </c>
      <c r="Z200" s="14">
        <v>49.537300000000002</v>
      </c>
      <c r="AA200" s="14">
        <v>71.835599999999999</v>
      </c>
      <c r="AB200" s="14">
        <v>86.143000000000001</v>
      </c>
      <c r="AC200" s="14">
        <v>92.573099999999997</v>
      </c>
      <c r="AD200" s="14">
        <v>108.628</v>
      </c>
      <c r="AE200" s="14">
        <v>106.095</v>
      </c>
      <c r="AF200" s="14">
        <v>105.024</v>
      </c>
      <c r="AG200" s="14">
        <f t="shared" si="42"/>
        <v>39.161300000000004</v>
      </c>
      <c r="AH200" s="14">
        <f t="shared" si="43"/>
        <v>45.574366666666663</v>
      </c>
      <c r="AI200" s="14">
        <f t="shared" si="44"/>
        <v>83.517233333333323</v>
      </c>
      <c r="AJ200" s="14">
        <f t="shared" si="45"/>
        <v>106.58233333333334</v>
      </c>
      <c r="AK200" s="14">
        <f t="shared" si="46"/>
        <v>50.768999999999956</v>
      </c>
      <c r="AL200" s="14">
        <f t="shared" si="47"/>
        <v>67.421033333333327</v>
      </c>
      <c r="AM200" s="14">
        <f t="shared" si="48"/>
        <v>1.3279960868509009</v>
      </c>
      <c r="AN200" s="14">
        <f t="shared" si="49"/>
        <v>1</v>
      </c>
      <c r="AO200" s="14">
        <f t="shared" si="50"/>
        <v>1</v>
      </c>
      <c r="AP200" s="14">
        <f t="shared" si="51"/>
        <v>1.3279960868509009</v>
      </c>
      <c r="AQ200" s="14">
        <f t="shared" si="52"/>
        <v>0.24698573293893011</v>
      </c>
      <c r="AR200" s="14">
        <f t="shared" si="53"/>
        <v>1</v>
      </c>
      <c r="AS200" s="14">
        <f t="shared" si="54"/>
        <v>0</v>
      </c>
      <c r="AT200" s="14">
        <f t="shared" si="55"/>
        <v>0</v>
      </c>
      <c r="AU200" s="14" t="s">
        <v>49</v>
      </c>
    </row>
    <row r="201" spans="1:47">
      <c r="A201" s="14" t="s">
        <v>637</v>
      </c>
      <c r="B201" s="14" t="s">
        <v>638</v>
      </c>
      <c r="C201" s="14" t="s">
        <v>639</v>
      </c>
      <c r="D201" s="14" t="s">
        <v>41</v>
      </c>
      <c r="E201" s="14" t="s">
        <v>42</v>
      </c>
      <c r="F201" s="14" t="s">
        <v>43</v>
      </c>
      <c r="G201" s="14" t="s">
        <v>44</v>
      </c>
      <c r="H201" s="14">
        <v>5.6957799999999996E-2</v>
      </c>
      <c r="I201" s="14">
        <v>0.99874000000000007</v>
      </c>
      <c r="J201" s="14" t="s">
        <v>45</v>
      </c>
      <c r="K201" s="14" t="s">
        <v>43</v>
      </c>
      <c r="L201" s="14" t="s">
        <v>46</v>
      </c>
      <c r="M201" s="14">
        <v>0.41886399999999996</v>
      </c>
      <c r="N201" s="14">
        <v>7.7313899999999991E-2</v>
      </c>
      <c r="O201" s="14" t="s">
        <v>45</v>
      </c>
      <c r="P201" s="14" t="s">
        <v>43</v>
      </c>
      <c r="Q201" s="14" t="s">
        <v>47</v>
      </c>
      <c r="R201" s="14">
        <v>0.546489</v>
      </c>
      <c r="S201" s="14">
        <v>2.3187199999999998E-2</v>
      </c>
      <c r="T201" s="14" t="s">
        <v>48</v>
      </c>
      <c r="U201" s="14">
        <v>14.0999</v>
      </c>
      <c r="V201" s="14">
        <v>20.062000000000001</v>
      </c>
      <c r="W201" s="14">
        <v>17.5397</v>
      </c>
      <c r="X201" s="14">
        <v>18.206099999999999</v>
      </c>
      <c r="Y201" s="14">
        <v>16.4819</v>
      </c>
      <c r="Z201" s="14">
        <v>23.7468</v>
      </c>
      <c r="AA201" s="14">
        <v>21.7103</v>
      </c>
      <c r="AB201" s="14">
        <v>20.393799999999999</v>
      </c>
      <c r="AC201" s="14">
        <v>20.246500000000001</v>
      </c>
      <c r="AD201" s="14">
        <v>27.633299999999998</v>
      </c>
      <c r="AE201" s="14">
        <v>22.261099999999999</v>
      </c>
      <c r="AF201" s="14">
        <v>24.8857</v>
      </c>
      <c r="AG201" s="14">
        <f t="shared" si="42"/>
        <v>17.233866666666668</v>
      </c>
      <c r="AH201" s="14">
        <f t="shared" si="43"/>
        <v>19.478266666666666</v>
      </c>
      <c r="AI201" s="14">
        <f t="shared" si="44"/>
        <v>20.783533333333335</v>
      </c>
      <c r="AJ201" s="14">
        <f t="shared" si="45"/>
        <v>24.9267</v>
      </c>
      <c r="AK201" s="14">
        <f t="shared" si="46"/>
        <v>5.7940666666666658</v>
      </c>
      <c r="AL201" s="14">
        <f t="shared" si="47"/>
        <v>7.6928333333333327</v>
      </c>
      <c r="AM201" s="14">
        <f t="shared" si="48"/>
        <v>1.3277088055597106</v>
      </c>
      <c r="AN201" s="14">
        <f t="shared" si="49"/>
        <v>1</v>
      </c>
      <c r="AO201" s="14">
        <f t="shared" si="50"/>
        <v>1</v>
      </c>
      <c r="AP201" s="14">
        <f t="shared" si="51"/>
        <v>1.3277088055597106</v>
      </c>
      <c r="AQ201" s="14">
        <f t="shared" si="52"/>
        <v>0.24682280044196986</v>
      </c>
      <c r="AR201" s="14">
        <f t="shared" si="53"/>
        <v>1</v>
      </c>
      <c r="AS201" s="14">
        <f t="shared" si="54"/>
        <v>0</v>
      </c>
      <c r="AT201" s="14">
        <f t="shared" si="55"/>
        <v>0</v>
      </c>
      <c r="AU201" s="14" t="s">
        <v>49</v>
      </c>
    </row>
    <row r="202" spans="1:47">
      <c r="A202" s="14" t="s">
        <v>640</v>
      </c>
      <c r="B202" s="14" t="s">
        <v>641</v>
      </c>
      <c r="C202" s="14" t="s">
        <v>642</v>
      </c>
      <c r="D202" s="14" t="s">
        <v>41</v>
      </c>
      <c r="E202" s="14" t="s">
        <v>42</v>
      </c>
      <c r="F202" s="14" t="s">
        <v>43</v>
      </c>
      <c r="G202" s="14" t="s">
        <v>44</v>
      </c>
      <c r="H202" s="14">
        <v>0.16354000000000002</v>
      </c>
      <c r="I202" s="14">
        <v>0.99874000000000007</v>
      </c>
      <c r="J202" s="14" t="s">
        <v>45</v>
      </c>
      <c r="K202" s="14" t="s">
        <v>43</v>
      </c>
      <c r="L202" s="14" t="s">
        <v>46</v>
      </c>
      <c r="M202" s="14">
        <v>0.34019899999999997</v>
      </c>
      <c r="N202" s="14">
        <v>0.166912</v>
      </c>
      <c r="O202" s="14" t="s">
        <v>45</v>
      </c>
      <c r="P202" s="14" t="s">
        <v>43</v>
      </c>
      <c r="Q202" s="14" t="s">
        <v>47</v>
      </c>
      <c r="R202" s="14">
        <v>0.51333499999999999</v>
      </c>
      <c r="S202" s="14">
        <v>4.3715299999999999E-2</v>
      </c>
      <c r="T202" s="14" t="s">
        <v>48</v>
      </c>
      <c r="U202" s="14">
        <v>23.944600000000001</v>
      </c>
      <c r="V202" s="14">
        <v>21.9252</v>
      </c>
      <c r="W202" s="14">
        <v>21.260899999999999</v>
      </c>
      <c r="X202" s="14">
        <v>23.7438</v>
      </c>
      <c r="Y202" s="14">
        <v>25.341999999999999</v>
      </c>
      <c r="Z202" s="14">
        <v>27.263300000000001</v>
      </c>
      <c r="AA202" s="14">
        <v>22.502400000000002</v>
      </c>
      <c r="AB202" s="14">
        <v>23.6418</v>
      </c>
      <c r="AC202" s="14">
        <v>27.162099999999999</v>
      </c>
      <c r="AD202" s="14">
        <v>27.334199999999999</v>
      </c>
      <c r="AE202" s="14">
        <v>32.273600000000002</v>
      </c>
      <c r="AF202" s="14">
        <v>27.950199999999999</v>
      </c>
      <c r="AG202" s="14">
        <f t="shared" si="42"/>
        <v>22.376899999999996</v>
      </c>
      <c r="AH202" s="14">
        <f t="shared" si="43"/>
        <v>25.449699999999996</v>
      </c>
      <c r="AI202" s="14">
        <f t="shared" si="44"/>
        <v>24.435433333333332</v>
      </c>
      <c r="AJ202" s="14">
        <f t="shared" si="45"/>
        <v>29.185999999999996</v>
      </c>
      <c r="AK202" s="14">
        <f t="shared" si="46"/>
        <v>5.1313333333333375</v>
      </c>
      <c r="AL202" s="14">
        <f t="shared" si="47"/>
        <v>6.8091000000000008</v>
      </c>
      <c r="AM202" s="14">
        <f t="shared" si="48"/>
        <v>1.3269650513186946</v>
      </c>
      <c r="AN202" s="14">
        <f t="shared" si="49"/>
        <v>1</v>
      </c>
      <c r="AO202" s="14">
        <f t="shared" si="50"/>
        <v>1</v>
      </c>
      <c r="AP202" s="14">
        <f t="shared" si="51"/>
        <v>1.3269650513186946</v>
      </c>
      <c r="AQ202" s="14">
        <f t="shared" si="52"/>
        <v>0.24640065011039097</v>
      </c>
      <c r="AR202" s="14">
        <f t="shared" si="53"/>
        <v>1</v>
      </c>
      <c r="AS202" s="14">
        <f t="shared" si="54"/>
        <v>0</v>
      </c>
      <c r="AT202" s="14">
        <f t="shared" si="55"/>
        <v>0</v>
      </c>
      <c r="AU202" s="14" t="s">
        <v>49</v>
      </c>
    </row>
    <row r="203" spans="1:47">
      <c r="A203" s="14" t="s">
        <v>643</v>
      </c>
      <c r="B203" s="14" t="s">
        <v>644</v>
      </c>
      <c r="C203" s="14" t="s">
        <v>645</v>
      </c>
      <c r="D203" s="14" t="s">
        <v>41</v>
      </c>
      <c r="E203" s="14" t="s">
        <v>42</v>
      </c>
      <c r="F203" s="14" t="s">
        <v>43</v>
      </c>
      <c r="G203" s="14" t="s">
        <v>44</v>
      </c>
      <c r="H203" s="14">
        <v>-2.9411799999999998E-2</v>
      </c>
      <c r="I203" s="14">
        <v>0.99874000000000007</v>
      </c>
      <c r="J203" s="14" t="s">
        <v>45</v>
      </c>
      <c r="K203" s="14" t="s">
        <v>43</v>
      </c>
      <c r="L203" s="14" t="s">
        <v>46</v>
      </c>
      <c r="M203" s="14">
        <v>0.43077699999999997</v>
      </c>
      <c r="N203" s="14">
        <v>1.00311E-3</v>
      </c>
      <c r="O203" s="14" t="s">
        <v>48</v>
      </c>
      <c r="P203" s="14" t="s">
        <v>43</v>
      </c>
      <c r="Q203" s="14" t="s">
        <v>47</v>
      </c>
      <c r="R203" s="14">
        <v>0.55206599999999995</v>
      </c>
      <c r="S203" s="14">
        <v>2.2754800000000002E-4</v>
      </c>
      <c r="T203" s="14" t="s">
        <v>48</v>
      </c>
      <c r="U203" s="14">
        <v>15.497299999999999</v>
      </c>
      <c r="V203" s="14">
        <v>15.9519</v>
      </c>
      <c r="W203" s="14">
        <v>15.6351</v>
      </c>
      <c r="X203" s="14">
        <v>15.0337</v>
      </c>
      <c r="Y203" s="14">
        <v>16.747499999999999</v>
      </c>
      <c r="Z203" s="14">
        <v>15.7615</v>
      </c>
      <c r="AA203" s="14">
        <v>19.029299999999999</v>
      </c>
      <c r="AB203" s="14">
        <v>21.035599999999999</v>
      </c>
      <c r="AC203" s="14">
        <v>20.470500000000001</v>
      </c>
      <c r="AD203" s="14">
        <v>24.3781</v>
      </c>
      <c r="AE203" s="14">
        <v>20.909300000000002</v>
      </c>
      <c r="AF203" s="14">
        <v>20.2441</v>
      </c>
      <c r="AG203" s="14">
        <f t="shared" si="42"/>
        <v>15.694766666666666</v>
      </c>
      <c r="AH203" s="14">
        <f t="shared" si="43"/>
        <v>15.847566666666665</v>
      </c>
      <c r="AI203" s="14">
        <f t="shared" si="44"/>
        <v>20.178466666666665</v>
      </c>
      <c r="AJ203" s="14">
        <f t="shared" si="45"/>
        <v>21.843833333333336</v>
      </c>
      <c r="AK203" s="14">
        <f t="shared" si="46"/>
        <v>4.6364999999999981</v>
      </c>
      <c r="AL203" s="14">
        <f t="shared" si="47"/>
        <v>6.1490666666666698</v>
      </c>
      <c r="AM203" s="14">
        <f t="shared" si="48"/>
        <v>1.3262302742729801</v>
      </c>
      <c r="AN203" s="14">
        <f t="shared" si="49"/>
        <v>1</v>
      </c>
      <c r="AO203" s="14">
        <f t="shared" si="50"/>
        <v>1</v>
      </c>
      <c r="AP203" s="14">
        <f t="shared" si="51"/>
        <v>1.3262302742729801</v>
      </c>
      <c r="AQ203" s="14">
        <f t="shared" si="52"/>
        <v>0.24598313023114687</v>
      </c>
      <c r="AR203" s="14">
        <f t="shared" si="53"/>
        <v>1</v>
      </c>
      <c r="AS203" s="14">
        <f t="shared" si="54"/>
        <v>0</v>
      </c>
      <c r="AT203" s="14">
        <f t="shared" si="55"/>
        <v>0</v>
      </c>
      <c r="AU203" s="14" t="s">
        <v>49</v>
      </c>
    </row>
    <row r="204" spans="1:47">
      <c r="A204" s="14" t="s">
        <v>646</v>
      </c>
      <c r="B204" s="14" t="s">
        <v>647</v>
      </c>
      <c r="C204" s="14" t="s">
        <v>648</v>
      </c>
      <c r="D204" s="14" t="s">
        <v>41</v>
      </c>
      <c r="E204" s="14" t="s">
        <v>42</v>
      </c>
      <c r="F204" s="14" t="s">
        <v>43</v>
      </c>
      <c r="G204" s="14" t="s">
        <v>44</v>
      </c>
      <c r="H204" s="14">
        <v>-2.5066499999999999E-2</v>
      </c>
      <c r="I204" s="14">
        <v>0.99874000000000007</v>
      </c>
      <c r="J204" s="14" t="s">
        <v>45</v>
      </c>
      <c r="K204" s="14" t="s">
        <v>43</v>
      </c>
      <c r="L204" s="14" t="s">
        <v>46</v>
      </c>
      <c r="M204" s="14">
        <v>0.36202200000000001</v>
      </c>
      <c r="N204" s="14">
        <v>3.6343999999999999E-3</v>
      </c>
      <c r="O204" s="14" t="s">
        <v>48</v>
      </c>
      <c r="P204" s="14" t="s">
        <v>43</v>
      </c>
      <c r="Q204" s="14" t="s">
        <v>47</v>
      </c>
      <c r="R204" s="14">
        <v>0.41809499999999999</v>
      </c>
      <c r="S204" s="14">
        <v>1.8720800000000001E-3</v>
      </c>
      <c r="T204" s="14" t="s">
        <v>48</v>
      </c>
      <c r="U204" s="14">
        <v>92.164100000000005</v>
      </c>
      <c r="V204" s="14">
        <v>101.005</v>
      </c>
      <c r="W204" s="14">
        <v>99.299899999999994</v>
      </c>
      <c r="X204" s="14">
        <v>100.496</v>
      </c>
      <c r="Y204" s="14">
        <v>102.149</v>
      </c>
      <c r="Z204" s="14">
        <v>102.807</v>
      </c>
      <c r="AA204" s="14">
        <v>107.684</v>
      </c>
      <c r="AB204" s="14">
        <v>114.563</v>
      </c>
      <c r="AC204" s="14">
        <v>120.327</v>
      </c>
      <c r="AD204" s="14">
        <v>134.29</v>
      </c>
      <c r="AE204" s="14">
        <v>121.021</v>
      </c>
      <c r="AF204" s="14">
        <v>120.69199999999999</v>
      </c>
      <c r="AG204" s="14">
        <f t="shared" si="42"/>
        <v>97.489666666666665</v>
      </c>
      <c r="AH204" s="14">
        <f t="shared" si="43"/>
        <v>101.81733333333334</v>
      </c>
      <c r="AI204" s="14">
        <f t="shared" si="44"/>
        <v>114.19133333333333</v>
      </c>
      <c r="AJ204" s="14">
        <f t="shared" si="45"/>
        <v>125.33433333333333</v>
      </c>
      <c r="AK204" s="14">
        <f t="shared" si="46"/>
        <v>21.029333333333341</v>
      </c>
      <c r="AL204" s="14">
        <f t="shared" si="47"/>
        <v>27.844666666666669</v>
      </c>
      <c r="AM204" s="14">
        <f t="shared" si="48"/>
        <v>1.3240869896018257</v>
      </c>
      <c r="AN204" s="14">
        <f t="shared" si="49"/>
        <v>1</v>
      </c>
      <c r="AO204" s="14">
        <f t="shared" si="50"/>
        <v>1</v>
      </c>
      <c r="AP204" s="14">
        <f t="shared" si="51"/>
        <v>1.3240869896018257</v>
      </c>
      <c r="AQ204" s="14">
        <f t="shared" si="52"/>
        <v>0.24476261163119187</v>
      </c>
      <c r="AR204" s="14">
        <f t="shared" si="53"/>
        <v>1</v>
      </c>
      <c r="AS204" s="14">
        <f t="shared" si="54"/>
        <v>0</v>
      </c>
      <c r="AT204" s="14">
        <f t="shared" si="55"/>
        <v>0</v>
      </c>
      <c r="AU204" s="14" t="s">
        <v>49</v>
      </c>
    </row>
    <row r="205" spans="1:47">
      <c r="A205" s="14" t="s">
        <v>649</v>
      </c>
      <c r="B205" s="14" t="s">
        <v>650</v>
      </c>
      <c r="C205" s="14" t="s">
        <v>651</v>
      </c>
      <c r="D205" s="14" t="s">
        <v>41</v>
      </c>
      <c r="E205" s="14" t="s">
        <v>42</v>
      </c>
      <c r="F205" s="14" t="s">
        <v>43</v>
      </c>
      <c r="G205" s="14" t="s">
        <v>44</v>
      </c>
      <c r="H205" s="14">
        <v>6.8133799999999994E-2</v>
      </c>
      <c r="I205" s="14">
        <v>0.99874000000000007</v>
      </c>
      <c r="J205" s="14" t="s">
        <v>45</v>
      </c>
      <c r="K205" s="14" t="s">
        <v>43</v>
      </c>
      <c r="L205" s="14" t="s">
        <v>46</v>
      </c>
      <c r="M205" s="14">
        <v>0.41249599999999997</v>
      </c>
      <c r="N205" s="14">
        <v>1.8288499999999999E-2</v>
      </c>
      <c r="O205" s="14" t="s">
        <v>48</v>
      </c>
      <c r="P205" s="14" t="s">
        <v>43</v>
      </c>
      <c r="Q205" s="14" t="s">
        <v>47</v>
      </c>
      <c r="R205" s="14">
        <v>0.53231699999999993</v>
      </c>
      <c r="S205" s="14">
        <v>2.2101300000000003E-3</v>
      </c>
      <c r="T205" s="14" t="s">
        <v>48</v>
      </c>
      <c r="U205" s="14">
        <v>4.7504100000000005</v>
      </c>
      <c r="V205" s="14">
        <v>6.3249500000000003</v>
      </c>
      <c r="W205" s="14">
        <v>5.0874199999999998</v>
      </c>
      <c r="X205" s="14">
        <v>6.0253399999999999</v>
      </c>
      <c r="Y205" s="14">
        <v>5.1779000000000002</v>
      </c>
      <c r="Z205" s="14">
        <v>7.0018200000000004</v>
      </c>
      <c r="AA205" s="14">
        <v>5.8164199999999999</v>
      </c>
      <c r="AB205" s="14">
        <v>6.7762599999999997</v>
      </c>
      <c r="AC205" s="14">
        <v>6.6545800000000002</v>
      </c>
      <c r="AD205" s="14">
        <v>8.9003499999999995</v>
      </c>
      <c r="AE205" s="14">
        <v>6.3945100000000004</v>
      </c>
      <c r="AF205" s="14">
        <v>7.6532</v>
      </c>
      <c r="AG205" s="14">
        <f t="shared" si="42"/>
        <v>5.3875933333333323</v>
      </c>
      <c r="AH205" s="14">
        <f t="shared" si="43"/>
        <v>6.0683533333333344</v>
      </c>
      <c r="AI205" s="14">
        <f t="shared" si="44"/>
        <v>6.4157533333333339</v>
      </c>
      <c r="AJ205" s="14">
        <f t="shared" si="45"/>
        <v>7.649353333333333</v>
      </c>
      <c r="AK205" s="14">
        <f t="shared" si="46"/>
        <v>1.7089200000000044</v>
      </c>
      <c r="AL205" s="14">
        <f t="shared" si="47"/>
        <v>2.2617600000000007</v>
      </c>
      <c r="AM205" s="14">
        <f t="shared" si="48"/>
        <v>1.3235025630222566</v>
      </c>
      <c r="AN205" s="14">
        <f t="shared" si="49"/>
        <v>1</v>
      </c>
      <c r="AO205" s="14">
        <f t="shared" si="50"/>
        <v>1</v>
      </c>
      <c r="AP205" s="14">
        <f t="shared" si="51"/>
        <v>1.3235025630222566</v>
      </c>
      <c r="AQ205" s="14">
        <f t="shared" si="52"/>
        <v>0.24442911714770624</v>
      </c>
      <c r="AR205" s="14">
        <f t="shared" si="53"/>
        <v>1</v>
      </c>
      <c r="AS205" s="14">
        <f t="shared" si="54"/>
        <v>0</v>
      </c>
      <c r="AT205" s="14">
        <f t="shared" si="55"/>
        <v>0</v>
      </c>
      <c r="AU205" s="14" t="s">
        <v>49</v>
      </c>
    </row>
    <row r="206" spans="1:47">
      <c r="A206" s="14" t="s">
        <v>652</v>
      </c>
      <c r="B206" s="14" t="s">
        <v>653</v>
      </c>
      <c r="C206" s="14" t="s">
        <v>654</v>
      </c>
      <c r="D206" s="14" t="s">
        <v>41</v>
      </c>
      <c r="E206" s="14" t="s">
        <v>42</v>
      </c>
      <c r="F206" s="14" t="s">
        <v>43</v>
      </c>
      <c r="G206" s="14" t="s">
        <v>44</v>
      </c>
      <c r="H206" s="14">
        <v>4.9969899999999998E-2</v>
      </c>
      <c r="I206" s="14">
        <v>0.99874000000000007</v>
      </c>
      <c r="J206" s="14" t="s">
        <v>45</v>
      </c>
      <c r="K206" s="14" t="s">
        <v>43</v>
      </c>
      <c r="L206" s="14" t="s">
        <v>46</v>
      </c>
      <c r="M206" s="14">
        <v>0.44405099999999997</v>
      </c>
      <c r="N206" s="14">
        <v>1.36236E-3</v>
      </c>
      <c r="O206" s="14" t="s">
        <v>48</v>
      </c>
      <c r="P206" s="14" t="s">
        <v>43</v>
      </c>
      <c r="Q206" s="14" t="s">
        <v>47</v>
      </c>
      <c r="R206" s="14">
        <v>0.68673699999999993</v>
      </c>
      <c r="S206" s="14">
        <v>2.2754800000000002E-4</v>
      </c>
      <c r="T206" s="14" t="s">
        <v>48</v>
      </c>
      <c r="U206" s="14">
        <v>21.911799999999999</v>
      </c>
      <c r="V206" s="14">
        <v>20.425599999999999</v>
      </c>
      <c r="W206" s="14">
        <v>19.752300000000002</v>
      </c>
      <c r="X206" s="14">
        <v>20.325700000000001</v>
      </c>
      <c r="Y206" s="14">
        <v>21.965299999999999</v>
      </c>
      <c r="Z206" s="14">
        <v>23.714600000000001</v>
      </c>
      <c r="AA206" s="14">
        <v>29.099399999999999</v>
      </c>
      <c r="AB206" s="14">
        <v>24.928100000000001</v>
      </c>
      <c r="AC206" s="14">
        <v>26.240300000000001</v>
      </c>
      <c r="AD206" s="14">
        <v>28.683599999999998</v>
      </c>
      <c r="AE206" s="14">
        <v>31.1906</v>
      </c>
      <c r="AF206" s="14">
        <v>31.398299999999999</v>
      </c>
      <c r="AG206" s="14">
        <f t="shared" si="42"/>
        <v>20.696566666666669</v>
      </c>
      <c r="AH206" s="14">
        <f t="shared" si="43"/>
        <v>22.001866666666668</v>
      </c>
      <c r="AI206" s="14">
        <f t="shared" si="44"/>
        <v>26.755933333333335</v>
      </c>
      <c r="AJ206" s="14">
        <f t="shared" si="45"/>
        <v>30.424166666666668</v>
      </c>
      <c r="AK206" s="14">
        <f t="shared" si="46"/>
        <v>7.3646666666666647</v>
      </c>
      <c r="AL206" s="14">
        <f t="shared" si="47"/>
        <v>9.7275999999999989</v>
      </c>
      <c r="AM206" s="14">
        <f t="shared" si="48"/>
        <v>1.3208472888567033</v>
      </c>
      <c r="AN206" s="14">
        <f t="shared" si="49"/>
        <v>1</v>
      </c>
      <c r="AO206" s="14">
        <f t="shared" si="50"/>
        <v>1</v>
      </c>
      <c r="AP206" s="14">
        <f t="shared" si="51"/>
        <v>1.3208472888567033</v>
      </c>
      <c r="AQ206" s="14">
        <f t="shared" si="52"/>
        <v>0.24291020738243085</v>
      </c>
      <c r="AR206" s="14">
        <f t="shared" si="53"/>
        <v>1</v>
      </c>
      <c r="AS206" s="14">
        <f t="shared" si="54"/>
        <v>0</v>
      </c>
      <c r="AT206" s="14">
        <f t="shared" si="55"/>
        <v>0</v>
      </c>
      <c r="AU206" s="14" t="s">
        <v>49</v>
      </c>
    </row>
    <row r="207" spans="1:47">
      <c r="A207" s="14" t="s">
        <v>655</v>
      </c>
      <c r="B207" s="14" t="s">
        <v>656</v>
      </c>
      <c r="C207" s="14" t="s">
        <v>657</v>
      </c>
      <c r="D207" s="14" t="s">
        <v>41</v>
      </c>
      <c r="E207" s="14" t="s">
        <v>42</v>
      </c>
      <c r="F207" s="14" t="s">
        <v>43</v>
      </c>
      <c r="G207" s="14" t="s">
        <v>44</v>
      </c>
      <c r="H207" s="14">
        <v>0.161966</v>
      </c>
      <c r="I207" s="14">
        <v>0.99874000000000007</v>
      </c>
      <c r="J207" s="14" t="s">
        <v>45</v>
      </c>
      <c r="K207" s="14" t="s">
        <v>43</v>
      </c>
      <c r="L207" s="14" t="s">
        <v>46</v>
      </c>
      <c r="M207" s="14">
        <v>1.6348799999999999</v>
      </c>
      <c r="N207" s="14">
        <v>2.2781E-4</v>
      </c>
      <c r="O207" s="14" t="s">
        <v>48</v>
      </c>
      <c r="P207" s="14" t="s">
        <v>43</v>
      </c>
      <c r="Q207" s="14" t="s">
        <v>47</v>
      </c>
      <c r="R207" s="14">
        <v>1.8461099999999999</v>
      </c>
      <c r="S207" s="14">
        <v>2.2754800000000002E-4</v>
      </c>
      <c r="T207" s="14" t="s">
        <v>48</v>
      </c>
      <c r="U207" s="14">
        <v>2.53735</v>
      </c>
      <c r="V207" s="14">
        <v>7.3027699999999998</v>
      </c>
      <c r="W207" s="14">
        <v>4.6037600000000003</v>
      </c>
      <c r="X207" s="14">
        <v>6.6322200000000002</v>
      </c>
      <c r="Y207" s="14">
        <v>3.5963599999999998</v>
      </c>
      <c r="Z207" s="14">
        <v>7.3531300000000002</v>
      </c>
      <c r="AA207" s="14">
        <v>13.5199</v>
      </c>
      <c r="AB207" s="14">
        <v>12.582800000000001</v>
      </c>
      <c r="AC207" s="14">
        <v>13.8894</v>
      </c>
      <c r="AD207" s="14">
        <v>17.467500000000001</v>
      </c>
      <c r="AE207" s="14">
        <v>17.621500000000001</v>
      </c>
      <c r="AF207" s="14">
        <v>17.233899999999998</v>
      </c>
      <c r="AG207" s="14">
        <f t="shared" si="42"/>
        <v>4.8146266666666664</v>
      </c>
      <c r="AH207" s="14">
        <f t="shared" si="43"/>
        <v>5.8605700000000001</v>
      </c>
      <c r="AI207" s="14">
        <f t="shared" si="44"/>
        <v>13.3307</v>
      </c>
      <c r="AJ207" s="14">
        <f t="shared" si="45"/>
        <v>17.440966666666665</v>
      </c>
      <c r="AK207" s="14">
        <f t="shared" si="46"/>
        <v>9.5620166666666684</v>
      </c>
      <c r="AL207" s="14">
        <f t="shared" si="47"/>
        <v>12.626339999999999</v>
      </c>
      <c r="AM207" s="14">
        <f t="shared" si="48"/>
        <v>1.3204683112523332</v>
      </c>
      <c r="AN207" s="14">
        <f t="shared" si="49"/>
        <v>1</v>
      </c>
      <c r="AO207" s="14">
        <f t="shared" si="50"/>
        <v>1</v>
      </c>
      <c r="AP207" s="14">
        <f t="shared" si="51"/>
        <v>1.3204683112523332</v>
      </c>
      <c r="AQ207" s="14">
        <f t="shared" si="52"/>
        <v>0.24269292077778129</v>
      </c>
      <c r="AR207" s="14">
        <f t="shared" si="53"/>
        <v>1</v>
      </c>
      <c r="AS207" s="14">
        <f t="shared" si="54"/>
        <v>0</v>
      </c>
      <c r="AT207" s="14">
        <f t="shared" si="55"/>
        <v>0</v>
      </c>
      <c r="AU207" s="14" t="s">
        <v>49</v>
      </c>
    </row>
    <row r="208" spans="1:47">
      <c r="A208" s="14" t="s">
        <v>658</v>
      </c>
      <c r="B208" s="14" t="s">
        <v>659</v>
      </c>
      <c r="C208" s="14" t="s">
        <v>660</v>
      </c>
      <c r="D208" s="14" t="s">
        <v>41</v>
      </c>
      <c r="E208" s="14" t="s">
        <v>42</v>
      </c>
      <c r="F208" s="14" t="s">
        <v>43</v>
      </c>
      <c r="G208" s="14" t="s">
        <v>44</v>
      </c>
      <c r="H208" s="14">
        <v>-1.52003E-2</v>
      </c>
      <c r="I208" s="14">
        <v>0.99874000000000007</v>
      </c>
      <c r="J208" s="14" t="s">
        <v>45</v>
      </c>
      <c r="K208" s="14" t="s">
        <v>43</v>
      </c>
      <c r="L208" s="14" t="s">
        <v>46</v>
      </c>
      <c r="M208" s="14">
        <v>0.32061000000000001</v>
      </c>
      <c r="N208" s="14">
        <v>2.4861499999999998E-2</v>
      </c>
      <c r="O208" s="14" t="s">
        <v>48</v>
      </c>
      <c r="P208" s="14" t="s">
        <v>43</v>
      </c>
      <c r="Q208" s="14" t="s">
        <v>47</v>
      </c>
      <c r="R208" s="14">
        <v>0.34607399999999999</v>
      </c>
      <c r="S208" s="14">
        <v>2.2850199999999998E-2</v>
      </c>
      <c r="T208" s="14" t="s">
        <v>48</v>
      </c>
      <c r="U208" s="14">
        <v>64.181299999999993</v>
      </c>
      <c r="V208" s="14">
        <v>66.883899999999997</v>
      </c>
      <c r="W208" s="14">
        <v>55.539000000000001</v>
      </c>
      <c r="X208" s="14">
        <v>62.810099999999998</v>
      </c>
      <c r="Y208" s="14">
        <v>57.124499999999998</v>
      </c>
      <c r="Z208" s="14">
        <v>74.373099999999994</v>
      </c>
      <c r="AA208" s="14">
        <v>68.646799999999999</v>
      </c>
      <c r="AB208" s="14">
        <v>69.807199999999995</v>
      </c>
      <c r="AC208" s="14">
        <v>72.410399999999996</v>
      </c>
      <c r="AD208" s="14">
        <v>84.600300000000004</v>
      </c>
      <c r="AE208" s="14">
        <v>71.782799999999995</v>
      </c>
      <c r="AF208" s="14">
        <v>72.408699999999996</v>
      </c>
      <c r="AG208" s="14">
        <f t="shared" si="42"/>
        <v>62.2014</v>
      </c>
      <c r="AH208" s="14">
        <f t="shared" si="43"/>
        <v>64.769233333333332</v>
      </c>
      <c r="AI208" s="14">
        <f t="shared" si="44"/>
        <v>70.288133333333334</v>
      </c>
      <c r="AJ208" s="14">
        <f t="shared" si="45"/>
        <v>76.263933333333341</v>
      </c>
      <c r="AK208" s="14">
        <f t="shared" si="46"/>
        <v>10.654566666666661</v>
      </c>
      <c r="AL208" s="14">
        <f t="shared" si="47"/>
        <v>14.062533333333342</v>
      </c>
      <c r="AM208" s="14">
        <f t="shared" si="48"/>
        <v>1.3198597158651861</v>
      </c>
      <c r="AN208" s="14">
        <f t="shared" si="49"/>
        <v>1</v>
      </c>
      <c r="AO208" s="14">
        <f t="shared" si="50"/>
        <v>1</v>
      </c>
      <c r="AP208" s="14">
        <f t="shared" si="51"/>
        <v>1.3198597158651861</v>
      </c>
      <c r="AQ208" s="14">
        <f t="shared" si="52"/>
        <v>0.24234372185191946</v>
      </c>
      <c r="AR208" s="14">
        <f t="shared" si="53"/>
        <v>1</v>
      </c>
      <c r="AS208" s="14">
        <f t="shared" si="54"/>
        <v>0</v>
      </c>
      <c r="AT208" s="14">
        <f t="shared" si="55"/>
        <v>0</v>
      </c>
      <c r="AU208" s="14" t="s">
        <v>49</v>
      </c>
    </row>
    <row r="209" spans="1:47">
      <c r="A209" s="14" t="s">
        <v>661</v>
      </c>
      <c r="B209" s="14" t="s">
        <v>662</v>
      </c>
      <c r="C209" s="14" t="s">
        <v>199</v>
      </c>
      <c r="D209" s="14" t="s">
        <v>41</v>
      </c>
      <c r="E209" s="14" t="s">
        <v>42</v>
      </c>
      <c r="F209" s="14" t="s">
        <v>43</v>
      </c>
      <c r="G209" s="14" t="s">
        <v>44</v>
      </c>
      <c r="H209" s="14">
        <v>-1.7529799999999998E-2</v>
      </c>
      <c r="I209" s="14">
        <v>0.99874000000000007</v>
      </c>
      <c r="J209" s="14" t="s">
        <v>45</v>
      </c>
      <c r="K209" s="14" t="s">
        <v>43</v>
      </c>
      <c r="L209" s="14" t="s">
        <v>46</v>
      </c>
      <c r="M209" s="14">
        <v>0.52775399999999995</v>
      </c>
      <c r="N209" s="14">
        <v>6.3282799999999999E-4</v>
      </c>
      <c r="O209" s="14" t="s">
        <v>48</v>
      </c>
      <c r="P209" s="14" t="s">
        <v>43</v>
      </c>
      <c r="Q209" s="14" t="s">
        <v>47</v>
      </c>
      <c r="R209" s="14">
        <v>0.56909699999999996</v>
      </c>
      <c r="S209" s="14">
        <v>2.2754800000000002E-4</v>
      </c>
      <c r="T209" s="14" t="s">
        <v>48</v>
      </c>
      <c r="U209" s="14">
        <v>22.0992</v>
      </c>
      <c r="V209" s="14">
        <v>26.9282</v>
      </c>
      <c r="W209" s="14">
        <v>23.3675</v>
      </c>
      <c r="X209" s="14">
        <v>26.474799999999998</v>
      </c>
      <c r="Y209" s="14">
        <v>23.638500000000001</v>
      </c>
      <c r="Z209" s="14">
        <v>26.440200000000001</v>
      </c>
      <c r="AA209" s="14">
        <v>29.236599999999999</v>
      </c>
      <c r="AB209" s="14">
        <v>31.318100000000001</v>
      </c>
      <c r="AC209" s="14">
        <v>33.5809</v>
      </c>
      <c r="AD209" s="14">
        <v>37.411499999999997</v>
      </c>
      <c r="AE209" s="14">
        <v>34.649000000000001</v>
      </c>
      <c r="AF209" s="14">
        <v>34.370699999999999</v>
      </c>
      <c r="AG209" s="14">
        <f t="shared" si="42"/>
        <v>24.131633333333337</v>
      </c>
      <c r="AH209" s="14">
        <f t="shared" si="43"/>
        <v>25.517833333333332</v>
      </c>
      <c r="AI209" s="14">
        <f t="shared" si="44"/>
        <v>31.378533333333333</v>
      </c>
      <c r="AJ209" s="14">
        <f t="shared" si="45"/>
        <v>35.477066666666666</v>
      </c>
      <c r="AK209" s="14">
        <f t="shared" si="46"/>
        <v>8.6330999999999882</v>
      </c>
      <c r="AL209" s="14">
        <f t="shared" si="47"/>
        <v>11.345433333333329</v>
      </c>
      <c r="AM209" s="14">
        <f t="shared" si="48"/>
        <v>1.3141783754773309</v>
      </c>
      <c r="AN209" s="14">
        <f t="shared" si="49"/>
        <v>1</v>
      </c>
      <c r="AO209" s="14">
        <f t="shared" si="50"/>
        <v>1</v>
      </c>
      <c r="AP209" s="14">
        <f t="shared" si="51"/>
        <v>1.3141783754773309</v>
      </c>
      <c r="AQ209" s="14">
        <f t="shared" si="52"/>
        <v>0.23906828885631004</v>
      </c>
      <c r="AR209" s="14">
        <f t="shared" si="53"/>
        <v>1</v>
      </c>
      <c r="AS209" s="14">
        <f t="shared" si="54"/>
        <v>0</v>
      </c>
      <c r="AT209" s="14">
        <f t="shared" si="55"/>
        <v>0</v>
      </c>
      <c r="AU209" s="14" t="s">
        <v>49</v>
      </c>
    </row>
    <row r="210" spans="1:47">
      <c r="A210" s="14" t="s">
        <v>663</v>
      </c>
      <c r="B210" s="14" t="s">
        <v>664</v>
      </c>
      <c r="C210" s="14" t="s">
        <v>665</v>
      </c>
      <c r="D210" s="14" t="s">
        <v>41</v>
      </c>
      <c r="E210" s="14" t="s">
        <v>42</v>
      </c>
      <c r="F210" s="14" t="s">
        <v>43</v>
      </c>
      <c r="G210" s="14" t="s">
        <v>44</v>
      </c>
      <c r="H210" s="14">
        <v>-3.7486800000000001E-2</v>
      </c>
      <c r="I210" s="14">
        <v>0.99874000000000007</v>
      </c>
      <c r="J210" s="14" t="s">
        <v>45</v>
      </c>
      <c r="K210" s="14" t="s">
        <v>43</v>
      </c>
      <c r="L210" s="14" t="s">
        <v>46</v>
      </c>
      <c r="M210" s="14">
        <v>0.76551399999999992</v>
      </c>
      <c r="N210" s="14">
        <v>2.2781E-4</v>
      </c>
      <c r="O210" s="14" t="s">
        <v>48</v>
      </c>
      <c r="P210" s="14" t="s">
        <v>43</v>
      </c>
      <c r="Q210" s="14" t="s">
        <v>47</v>
      </c>
      <c r="R210" s="14">
        <v>0.90234799999999993</v>
      </c>
      <c r="S210" s="14">
        <v>2.2754800000000002E-4</v>
      </c>
      <c r="T210" s="14" t="s">
        <v>48</v>
      </c>
      <c r="U210" s="14">
        <v>6.0234100000000002</v>
      </c>
      <c r="V210" s="14">
        <v>5.9993300000000005</v>
      </c>
      <c r="W210" s="14">
        <v>4.8319600000000005</v>
      </c>
      <c r="X210" s="14">
        <v>6.7373900000000004</v>
      </c>
      <c r="Y210" s="14">
        <v>5.2999299999999998</v>
      </c>
      <c r="Z210" s="14">
        <v>5.4175700000000004</v>
      </c>
      <c r="AA210" s="14">
        <v>8.8845600000000005</v>
      </c>
      <c r="AB210" s="14">
        <v>8.9162599999999994</v>
      </c>
      <c r="AC210" s="14">
        <v>8.9228299999999994</v>
      </c>
      <c r="AD210" s="14">
        <v>10.4617</v>
      </c>
      <c r="AE210" s="14">
        <v>10.285399999999999</v>
      </c>
      <c r="AF210" s="14">
        <v>9.8525299999999998</v>
      </c>
      <c r="AG210" s="14">
        <f t="shared" si="42"/>
        <v>5.6182333333333334</v>
      </c>
      <c r="AH210" s="14">
        <f t="shared" si="43"/>
        <v>5.8182966666666678</v>
      </c>
      <c r="AI210" s="14">
        <f t="shared" si="44"/>
        <v>8.9078833333333325</v>
      </c>
      <c r="AJ210" s="14">
        <f t="shared" si="45"/>
        <v>10.199876666666666</v>
      </c>
      <c r="AK210" s="14">
        <f t="shared" si="46"/>
        <v>3.4897133333333334</v>
      </c>
      <c r="AL210" s="14">
        <f t="shared" si="47"/>
        <v>4.5816433333333331</v>
      </c>
      <c r="AM210" s="14">
        <f t="shared" si="48"/>
        <v>1.3128996269034514</v>
      </c>
      <c r="AN210" s="14">
        <f t="shared" si="49"/>
        <v>1</v>
      </c>
      <c r="AO210" s="14">
        <f t="shared" si="50"/>
        <v>1</v>
      </c>
      <c r="AP210" s="14">
        <f t="shared" si="51"/>
        <v>1.3128996269034514</v>
      </c>
      <c r="AQ210" s="14">
        <f t="shared" si="52"/>
        <v>0.23832715044747402</v>
      </c>
      <c r="AR210" s="14">
        <f t="shared" si="53"/>
        <v>1</v>
      </c>
      <c r="AS210" s="14">
        <f t="shared" si="54"/>
        <v>0</v>
      </c>
      <c r="AT210" s="14">
        <f t="shared" si="55"/>
        <v>0</v>
      </c>
      <c r="AU210" s="14" t="s">
        <v>49</v>
      </c>
    </row>
    <row r="211" spans="1:47">
      <c r="A211" s="14" t="s">
        <v>666</v>
      </c>
      <c r="B211" s="14" t="s">
        <v>667</v>
      </c>
      <c r="C211" s="14" t="s">
        <v>668</v>
      </c>
      <c r="D211" s="14" t="s">
        <v>41</v>
      </c>
      <c r="E211" s="14" t="s">
        <v>42</v>
      </c>
      <c r="F211" s="14" t="s">
        <v>43</v>
      </c>
      <c r="G211" s="14" t="s">
        <v>44</v>
      </c>
      <c r="H211" s="14">
        <v>2.7634499999999999E-2</v>
      </c>
      <c r="I211" s="14">
        <v>0.99874000000000007</v>
      </c>
      <c r="J211" s="14" t="s">
        <v>45</v>
      </c>
      <c r="K211" s="14" t="s">
        <v>43</v>
      </c>
      <c r="L211" s="14" t="s">
        <v>46</v>
      </c>
      <c r="M211" s="14">
        <v>0.97268299999999996</v>
      </c>
      <c r="N211" s="14">
        <v>6.5360499999999998E-3</v>
      </c>
      <c r="O211" s="14" t="s">
        <v>48</v>
      </c>
      <c r="P211" s="14" t="s">
        <v>43</v>
      </c>
      <c r="Q211" s="14" t="s">
        <v>47</v>
      </c>
      <c r="R211" s="14">
        <v>1.2883800000000001</v>
      </c>
      <c r="S211" s="14">
        <v>2.2754800000000002E-4</v>
      </c>
      <c r="T211" s="14" t="s">
        <v>48</v>
      </c>
      <c r="U211" s="14">
        <v>14.972799999999999</v>
      </c>
      <c r="V211" s="14">
        <v>19.8657</v>
      </c>
      <c r="W211" s="14">
        <v>14.1325</v>
      </c>
      <c r="X211" s="14">
        <v>17.495999999999999</v>
      </c>
      <c r="Y211" s="14">
        <v>13.747199999999999</v>
      </c>
      <c r="Z211" s="14">
        <v>20.832000000000001</v>
      </c>
      <c r="AA211" s="14">
        <v>35.160200000000003</v>
      </c>
      <c r="AB211" s="14">
        <v>31.200399999999998</v>
      </c>
      <c r="AC211" s="14">
        <v>28.845600000000001</v>
      </c>
      <c r="AD211" s="14">
        <v>42.0458</v>
      </c>
      <c r="AE211" s="14">
        <v>29.849</v>
      </c>
      <c r="AF211" s="14">
        <v>41.8108</v>
      </c>
      <c r="AG211" s="14">
        <f t="shared" si="42"/>
        <v>16.323666666666664</v>
      </c>
      <c r="AH211" s="14">
        <f t="shared" si="43"/>
        <v>17.3584</v>
      </c>
      <c r="AI211" s="14">
        <f t="shared" si="44"/>
        <v>31.735400000000002</v>
      </c>
      <c r="AJ211" s="14">
        <f t="shared" si="45"/>
        <v>37.90186666666667</v>
      </c>
      <c r="AK211" s="14">
        <f t="shared" si="46"/>
        <v>16.446466666666669</v>
      </c>
      <c r="AL211" s="14">
        <f t="shared" si="47"/>
        <v>21.578200000000006</v>
      </c>
      <c r="AM211" s="14">
        <f t="shared" si="48"/>
        <v>1.3120264940392468</v>
      </c>
      <c r="AN211" s="14">
        <f t="shared" si="49"/>
        <v>1</v>
      </c>
      <c r="AO211" s="14">
        <f t="shared" si="50"/>
        <v>1</v>
      </c>
      <c r="AP211" s="14">
        <f t="shared" si="51"/>
        <v>1.3120264940392468</v>
      </c>
      <c r="AQ211" s="14">
        <f t="shared" si="52"/>
        <v>0.23782026922233249</v>
      </c>
      <c r="AR211" s="14">
        <f t="shared" si="53"/>
        <v>1</v>
      </c>
      <c r="AS211" s="14">
        <f t="shared" si="54"/>
        <v>0</v>
      </c>
      <c r="AT211" s="14">
        <f t="shared" si="55"/>
        <v>0</v>
      </c>
      <c r="AU211" s="14" t="s">
        <v>49</v>
      </c>
    </row>
    <row r="212" spans="1:47">
      <c r="A212" s="14" t="s">
        <v>669</v>
      </c>
      <c r="B212" s="14" t="s">
        <v>670</v>
      </c>
      <c r="C212" s="14" t="s">
        <v>671</v>
      </c>
      <c r="D212" s="14" t="s">
        <v>41</v>
      </c>
      <c r="E212" s="14" t="s">
        <v>42</v>
      </c>
      <c r="F212" s="14" t="s">
        <v>43</v>
      </c>
      <c r="G212" s="14" t="s">
        <v>44</v>
      </c>
      <c r="H212" s="14">
        <v>-5.0479400000000001E-2</v>
      </c>
      <c r="I212" s="14">
        <v>0.99874000000000007</v>
      </c>
      <c r="J212" s="14" t="s">
        <v>45</v>
      </c>
      <c r="K212" s="14" t="s">
        <v>43</v>
      </c>
      <c r="L212" s="14" t="s">
        <v>46</v>
      </c>
      <c r="M212" s="14">
        <v>0.66692299999999993</v>
      </c>
      <c r="N212" s="14">
        <v>3.7648999999999995E-2</v>
      </c>
      <c r="O212" s="14" t="s">
        <v>48</v>
      </c>
      <c r="P212" s="14" t="s">
        <v>43</v>
      </c>
      <c r="Q212" s="14" t="s">
        <v>47</v>
      </c>
      <c r="R212" s="14">
        <v>0.74089399999999994</v>
      </c>
      <c r="S212" s="14">
        <v>2.4378999999999998E-2</v>
      </c>
      <c r="T212" s="14" t="s">
        <v>48</v>
      </c>
      <c r="U212" s="14">
        <v>70.347099999999998</v>
      </c>
      <c r="V212" s="14">
        <v>85.667400000000001</v>
      </c>
      <c r="W212" s="14">
        <v>72.209400000000002</v>
      </c>
      <c r="X212" s="14">
        <v>63.752699999999997</v>
      </c>
      <c r="Y212" s="14">
        <v>85.628100000000003</v>
      </c>
      <c r="Z212" s="14">
        <v>82.193200000000004</v>
      </c>
      <c r="AA212" s="14">
        <v>112.28400000000001</v>
      </c>
      <c r="AB212" s="14">
        <v>118.895</v>
      </c>
      <c r="AC212" s="14">
        <v>108.29600000000001</v>
      </c>
      <c r="AD212" s="14">
        <v>138.179</v>
      </c>
      <c r="AE212" s="14">
        <v>121.68600000000001</v>
      </c>
      <c r="AF212" s="14">
        <v>118.577</v>
      </c>
      <c r="AG212" s="14">
        <f t="shared" si="42"/>
        <v>76.074633333333338</v>
      </c>
      <c r="AH212" s="14">
        <f t="shared" si="43"/>
        <v>77.191333333333333</v>
      </c>
      <c r="AI212" s="14">
        <f t="shared" si="44"/>
        <v>113.15833333333335</v>
      </c>
      <c r="AJ212" s="14">
        <f t="shared" si="45"/>
        <v>126.14733333333334</v>
      </c>
      <c r="AK212" s="14">
        <f t="shared" si="46"/>
        <v>38.200400000000002</v>
      </c>
      <c r="AL212" s="14">
        <f t="shared" si="47"/>
        <v>50.072699999999998</v>
      </c>
      <c r="AM212" s="14">
        <f t="shared" si="48"/>
        <v>1.3107899393723625</v>
      </c>
      <c r="AN212" s="14">
        <f t="shared" si="49"/>
        <v>1</v>
      </c>
      <c r="AO212" s="14">
        <f t="shared" si="50"/>
        <v>1</v>
      </c>
      <c r="AP212" s="14">
        <f t="shared" si="51"/>
        <v>1.3107899393723625</v>
      </c>
      <c r="AQ212" s="14">
        <f t="shared" si="52"/>
        <v>0.23710125477555627</v>
      </c>
      <c r="AR212" s="14">
        <f t="shared" si="53"/>
        <v>1</v>
      </c>
      <c r="AS212" s="14">
        <f t="shared" si="54"/>
        <v>0</v>
      </c>
      <c r="AT212" s="14">
        <f t="shared" si="55"/>
        <v>0</v>
      </c>
      <c r="AU212" s="14" t="s">
        <v>49</v>
      </c>
    </row>
    <row r="213" spans="1:47">
      <c r="A213" s="14" t="s">
        <v>672</v>
      </c>
      <c r="B213" s="14" t="s">
        <v>673</v>
      </c>
      <c r="C213" s="14" t="s">
        <v>674</v>
      </c>
      <c r="D213" s="14" t="s">
        <v>41</v>
      </c>
      <c r="E213" s="14" t="s">
        <v>42</v>
      </c>
      <c r="F213" s="14" t="s">
        <v>43</v>
      </c>
      <c r="G213" s="14" t="s">
        <v>44</v>
      </c>
      <c r="H213" s="14">
        <v>-9.3189399999999995E-3</v>
      </c>
      <c r="I213" s="14">
        <v>0.99874000000000007</v>
      </c>
      <c r="J213" s="14" t="s">
        <v>45</v>
      </c>
      <c r="K213" s="14" t="s">
        <v>43</v>
      </c>
      <c r="L213" s="14" t="s">
        <v>46</v>
      </c>
      <c r="M213" s="14">
        <v>0.50042000000000009</v>
      </c>
      <c r="N213" s="14">
        <v>4.04172E-2</v>
      </c>
      <c r="O213" s="14" t="s">
        <v>48</v>
      </c>
      <c r="P213" s="14" t="s">
        <v>43</v>
      </c>
      <c r="Q213" s="14" t="s">
        <v>47</v>
      </c>
      <c r="R213" s="14">
        <v>0.77580300000000002</v>
      </c>
      <c r="S213" s="14">
        <v>3.19426E-3</v>
      </c>
      <c r="T213" s="14" t="s">
        <v>48</v>
      </c>
      <c r="U213" s="14">
        <v>10.826700000000001</v>
      </c>
      <c r="V213" s="14">
        <v>9.7396999999999991</v>
      </c>
      <c r="W213" s="14">
        <v>12.9277</v>
      </c>
      <c r="X213" s="14">
        <v>9.9689899999999998</v>
      </c>
      <c r="Y213" s="14">
        <v>14.3443</v>
      </c>
      <c r="Z213" s="14">
        <v>10.4436</v>
      </c>
      <c r="AA213" s="14">
        <v>17.8018</v>
      </c>
      <c r="AB213" s="14">
        <v>14.3447</v>
      </c>
      <c r="AC213" s="14">
        <v>15.6059</v>
      </c>
      <c r="AD213" s="14">
        <v>16.617799999999999</v>
      </c>
      <c r="AE213" s="14">
        <v>19.5764</v>
      </c>
      <c r="AF213" s="14">
        <v>17.639600000000002</v>
      </c>
      <c r="AG213" s="14">
        <f t="shared" si="42"/>
        <v>11.164700000000002</v>
      </c>
      <c r="AH213" s="14">
        <f t="shared" si="43"/>
        <v>11.58563</v>
      </c>
      <c r="AI213" s="14">
        <f t="shared" si="44"/>
        <v>15.917466666666668</v>
      </c>
      <c r="AJ213" s="14">
        <f t="shared" si="45"/>
        <v>17.944599999999998</v>
      </c>
      <c r="AK213" s="14">
        <f t="shared" si="46"/>
        <v>5.1736966666666664</v>
      </c>
      <c r="AL213" s="14">
        <f t="shared" si="47"/>
        <v>6.779899999999996</v>
      </c>
      <c r="AM213" s="14">
        <f t="shared" si="48"/>
        <v>1.3104556445455822</v>
      </c>
      <c r="AN213" s="14">
        <f t="shared" si="49"/>
        <v>1</v>
      </c>
      <c r="AO213" s="14">
        <f t="shared" si="50"/>
        <v>1</v>
      </c>
      <c r="AP213" s="14">
        <f t="shared" si="51"/>
        <v>1.3104556445455822</v>
      </c>
      <c r="AQ213" s="14">
        <f t="shared" si="52"/>
        <v>0.23690664070758133</v>
      </c>
      <c r="AR213" s="14">
        <f t="shared" si="53"/>
        <v>1</v>
      </c>
      <c r="AS213" s="14">
        <f t="shared" si="54"/>
        <v>0</v>
      </c>
      <c r="AT213" s="14">
        <f t="shared" si="55"/>
        <v>0</v>
      </c>
      <c r="AU213" s="14" t="s">
        <v>49</v>
      </c>
    </row>
    <row r="214" spans="1:47">
      <c r="A214" s="14" t="s">
        <v>675</v>
      </c>
      <c r="B214" s="14" t="s">
        <v>676</v>
      </c>
      <c r="C214" s="14" t="s">
        <v>677</v>
      </c>
      <c r="D214" s="14" t="s">
        <v>41</v>
      </c>
      <c r="E214" s="14" t="s">
        <v>42</v>
      </c>
      <c r="F214" s="14" t="s">
        <v>43</v>
      </c>
      <c r="G214" s="14" t="s">
        <v>44</v>
      </c>
      <c r="H214" s="14">
        <v>0.21168000000000001</v>
      </c>
      <c r="I214" s="14">
        <v>0.99139199999999994</v>
      </c>
      <c r="J214" s="14" t="s">
        <v>45</v>
      </c>
      <c r="K214" s="14" t="s">
        <v>43</v>
      </c>
      <c r="L214" s="14" t="s">
        <v>46</v>
      </c>
      <c r="M214" s="14">
        <v>0.49529499999999999</v>
      </c>
      <c r="N214" s="14">
        <v>1.00311E-3</v>
      </c>
      <c r="O214" s="14" t="s">
        <v>48</v>
      </c>
      <c r="P214" s="14" t="s">
        <v>43</v>
      </c>
      <c r="Q214" s="14" t="s">
        <v>47</v>
      </c>
      <c r="R214" s="14">
        <v>0.64941000000000004</v>
      </c>
      <c r="S214" s="14">
        <v>2.2754800000000002E-4</v>
      </c>
      <c r="T214" s="14" t="s">
        <v>48</v>
      </c>
      <c r="U214" s="14">
        <v>12.2826</v>
      </c>
      <c r="V214" s="14">
        <v>10.6907</v>
      </c>
      <c r="W214" s="14">
        <v>10.965999999999999</v>
      </c>
      <c r="X214" s="14">
        <v>10.591799999999999</v>
      </c>
      <c r="Y214" s="14">
        <v>13.624600000000001</v>
      </c>
      <c r="Z214" s="14">
        <v>14.7006</v>
      </c>
      <c r="AA214" s="14">
        <v>14.9976</v>
      </c>
      <c r="AB214" s="14">
        <v>14.0626</v>
      </c>
      <c r="AC214" s="14">
        <v>14.449300000000001</v>
      </c>
      <c r="AD214" s="14">
        <v>21.1556</v>
      </c>
      <c r="AE214" s="14">
        <v>14.4194</v>
      </c>
      <c r="AF214" s="14">
        <v>17.4069</v>
      </c>
      <c r="AG214" s="14">
        <f t="shared" si="42"/>
        <v>11.3131</v>
      </c>
      <c r="AH214" s="14">
        <f t="shared" si="43"/>
        <v>12.972333333333333</v>
      </c>
      <c r="AI214" s="14">
        <f t="shared" si="44"/>
        <v>14.503166666666667</v>
      </c>
      <c r="AJ214" s="14">
        <f t="shared" si="45"/>
        <v>17.660633333333333</v>
      </c>
      <c r="AK214" s="14">
        <f t="shared" si="46"/>
        <v>4.8492999999999977</v>
      </c>
      <c r="AL214" s="14">
        <f t="shared" si="47"/>
        <v>6.3475333333333328</v>
      </c>
      <c r="AM214" s="14">
        <f t="shared" si="48"/>
        <v>1.3089586813217033</v>
      </c>
      <c r="AN214" s="14">
        <f t="shared" si="49"/>
        <v>1</v>
      </c>
      <c r="AO214" s="14">
        <f t="shared" si="50"/>
        <v>1</v>
      </c>
      <c r="AP214" s="14">
        <f t="shared" si="51"/>
        <v>1.3089586813217033</v>
      </c>
      <c r="AQ214" s="14">
        <f t="shared" si="52"/>
        <v>0.23603394494449317</v>
      </c>
      <c r="AR214" s="14">
        <f t="shared" si="53"/>
        <v>1</v>
      </c>
      <c r="AS214" s="14">
        <f t="shared" si="54"/>
        <v>0</v>
      </c>
      <c r="AT214" s="14">
        <f t="shared" si="55"/>
        <v>0</v>
      </c>
      <c r="AU214" s="14" t="s">
        <v>49</v>
      </c>
    </row>
    <row r="215" spans="1:47">
      <c r="A215" s="14" t="s">
        <v>678</v>
      </c>
      <c r="B215" s="14" t="s">
        <v>679</v>
      </c>
      <c r="C215" s="14" t="s">
        <v>680</v>
      </c>
      <c r="D215" s="14" t="s">
        <v>41</v>
      </c>
      <c r="E215" s="14" t="s">
        <v>42</v>
      </c>
      <c r="F215" s="14" t="s">
        <v>43</v>
      </c>
      <c r="G215" s="14" t="s">
        <v>44</v>
      </c>
      <c r="H215" s="14">
        <v>6.5254300000000001E-2</v>
      </c>
      <c r="I215" s="14">
        <v>0.99874000000000007</v>
      </c>
      <c r="J215" s="14" t="s">
        <v>45</v>
      </c>
      <c r="K215" s="14" t="s">
        <v>43</v>
      </c>
      <c r="L215" s="14" t="s">
        <v>46</v>
      </c>
      <c r="M215" s="14">
        <v>1.1638299999999999</v>
      </c>
      <c r="N215" s="14">
        <v>2.2781E-4</v>
      </c>
      <c r="O215" s="14" t="s">
        <v>48</v>
      </c>
      <c r="P215" s="14" t="s">
        <v>43</v>
      </c>
      <c r="Q215" s="14" t="s">
        <v>47</v>
      </c>
      <c r="R215" s="14">
        <v>1.37324</v>
      </c>
      <c r="S215" s="14">
        <v>2.2754800000000002E-4</v>
      </c>
      <c r="T215" s="14" t="s">
        <v>48</v>
      </c>
      <c r="U215" s="14">
        <v>79.293400000000005</v>
      </c>
      <c r="V215" s="14">
        <v>91.133399999999995</v>
      </c>
      <c r="W215" s="14">
        <v>86.092500000000001</v>
      </c>
      <c r="X215" s="14">
        <v>96.217699999999994</v>
      </c>
      <c r="Y215" s="14">
        <v>90.974699999999999</v>
      </c>
      <c r="Z215" s="14">
        <v>95.594399999999993</v>
      </c>
      <c r="AA215" s="14">
        <v>176.33799999999999</v>
      </c>
      <c r="AB215" s="14">
        <v>173.227</v>
      </c>
      <c r="AC215" s="14">
        <v>178.291</v>
      </c>
      <c r="AD215" s="14">
        <v>226.90799999999999</v>
      </c>
      <c r="AE215" s="14">
        <v>206.06200000000001</v>
      </c>
      <c r="AF215" s="14">
        <v>212.05600000000001</v>
      </c>
      <c r="AG215" s="14">
        <f t="shared" si="42"/>
        <v>85.506433333333348</v>
      </c>
      <c r="AH215" s="14">
        <f t="shared" si="43"/>
        <v>94.262266666666662</v>
      </c>
      <c r="AI215" s="14">
        <f t="shared" si="44"/>
        <v>175.952</v>
      </c>
      <c r="AJ215" s="14">
        <f t="shared" si="45"/>
        <v>215.0086666666667</v>
      </c>
      <c r="AK215" s="14">
        <f t="shared" si="46"/>
        <v>99.201399999999978</v>
      </c>
      <c r="AL215" s="14">
        <f t="shared" si="47"/>
        <v>129.50223333333335</v>
      </c>
      <c r="AM215" s="14">
        <f t="shared" si="48"/>
        <v>1.3054476381717737</v>
      </c>
      <c r="AN215" s="14">
        <f t="shared" si="49"/>
        <v>1</v>
      </c>
      <c r="AO215" s="14">
        <f t="shared" si="50"/>
        <v>1</v>
      </c>
      <c r="AP215" s="14">
        <f t="shared" si="51"/>
        <v>1.3054476381717737</v>
      </c>
      <c r="AQ215" s="14">
        <f t="shared" si="52"/>
        <v>0.23397923382016347</v>
      </c>
      <c r="AR215" s="14">
        <f t="shared" si="53"/>
        <v>1</v>
      </c>
      <c r="AS215" s="14">
        <f t="shared" si="54"/>
        <v>0</v>
      </c>
      <c r="AT215" s="14">
        <f t="shared" si="55"/>
        <v>0</v>
      </c>
      <c r="AU215" s="14" t="s">
        <v>49</v>
      </c>
    </row>
    <row r="216" spans="1:47">
      <c r="A216" s="14" t="s">
        <v>681</v>
      </c>
      <c r="B216" s="14" t="s">
        <v>682</v>
      </c>
      <c r="C216" s="14" t="s">
        <v>683</v>
      </c>
      <c r="D216" s="14" t="s">
        <v>41</v>
      </c>
      <c r="E216" s="14" t="s">
        <v>42</v>
      </c>
      <c r="F216" s="14" t="s">
        <v>43</v>
      </c>
      <c r="G216" s="14" t="s">
        <v>44</v>
      </c>
      <c r="H216" s="14">
        <v>0.104755</v>
      </c>
      <c r="I216" s="14">
        <v>0.99874000000000007</v>
      </c>
      <c r="J216" s="14" t="s">
        <v>45</v>
      </c>
      <c r="K216" s="14" t="s">
        <v>43</v>
      </c>
      <c r="L216" s="14" t="s">
        <v>46</v>
      </c>
      <c r="M216" s="14">
        <v>0.78308699999999998</v>
      </c>
      <c r="N216" s="14">
        <v>4.6247400000000001E-2</v>
      </c>
      <c r="O216" s="14" t="s">
        <v>48</v>
      </c>
      <c r="P216" s="14" t="s">
        <v>43</v>
      </c>
      <c r="Q216" s="14" t="s">
        <v>47</v>
      </c>
      <c r="R216" s="14">
        <v>0.79100799999999993</v>
      </c>
      <c r="S216" s="14">
        <v>4.97137E-2</v>
      </c>
      <c r="T216" s="14" t="s">
        <v>48</v>
      </c>
      <c r="U216" s="14">
        <v>19.621700000000001</v>
      </c>
      <c r="V216" s="14">
        <v>17.986699999999999</v>
      </c>
      <c r="W216" s="14">
        <v>13.7041</v>
      </c>
      <c r="X216" s="14">
        <v>13.3536</v>
      </c>
      <c r="Y216" s="14">
        <v>22.287400000000002</v>
      </c>
      <c r="Z216" s="14">
        <v>19.882899999999999</v>
      </c>
      <c r="AA216" s="14">
        <v>22.434200000000001</v>
      </c>
      <c r="AB216" s="14">
        <v>28.796800000000001</v>
      </c>
      <c r="AC216" s="14">
        <v>26.790600000000001</v>
      </c>
      <c r="AD216" s="14">
        <v>36.96</v>
      </c>
      <c r="AE216" s="14">
        <v>25.8262</v>
      </c>
      <c r="AF216" s="14">
        <v>28.8413</v>
      </c>
      <c r="AG216" s="14">
        <f t="shared" si="42"/>
        <v>17.104166666666668</v>
      </c>
      <c r="AH216" s="14">
        <f t="shared" si="43"/>
        <v>18.507966666666668</v>
      </c>
      <c r="AI216" s="14">
        <f t="shared" si="44"/>
        <v>26.007200000000001</v>
      </c>
      <c r="AJ216" s="14">
        <f t="shared" si="45"/>
        <v>30.5425</v>
      </c>
      <c r="AK216" s="14">
        <f t="shared" si="46"/>
        <v>10.306833333333337</v>
      </c>
      <c r="AL216" s="14">
        <f t="shared" si="47"/>
        <v>13.438333333333333</v>
      </c>
      <c r="AM216" s="14">
        <f t="shared" si="48"/>
        <v>1.303827557769117</v>
      </c>
      <c r="AN216" s="14">
        <f t="shared" si="49"/>
        <v>1</v>
      </c>
      <c r="AO216" s="14">
        <f t="shared" si="50"/>
        <v>1</v>
      </c>
      <c r="AP216" s="14">
        <f t="shared" si="51"/>
        <v>1.303827557769117</v>
      </c>
      <c r="AQ216" s="14">
        <f t="shared" si="52"/>
        <v>0.23302740915292042</v>
      </c>
      <c r="AR216" s="14">
        <f t="shared" si="53"/>
        <v>1</v>
      </c>
      <c r="AS216" s="14">
        <f t="shared" si="54"/>
        <v>0</v>
      </c>
      <c r="AT216" s="14">
        <f t="shared" si="55"/>
        <v>0</v>
      </c>
      <c r="AU216" s="14" t="s">
        <v>49</v>
      </c>
    </row>
    <row r="217" spans="1:47">
      <c r="A217" s="14" t="s">
        <v>684</v>
      </c>
      <c r="B217" s="14" t="s">
        <v>685</v>
      </c>
      <c r="C217" s="14" t="s">
        <v>686</v>
      </c>
      <c r="D217" s="14" t="s">
        <v>41</v>
      </c>
      <c r="E217" s="14" t="s">
        <v>42</v>
      </c>
      <c r="F217" s="14" t="s">
        <v>43</v>
      </c>
      <c r="G217" s="14" t="s">
        <v>44</v>
      </c>
      <c r="H217" s="14">
        <v>5.32445E-2</v>
      </c>
      <c r="I217" s="14">
        <v>0.99874000000000007</v>
      </c>
      <c r="J217" s="14" t="s">
        <v>45</v>
      </c>
      <c r="K217" s="14" t="s">
        <v>43</v>
      </c>
      <c r="L217" s="14" t="s">
        <v>46</v>
      </c>
      <c r="M217" s="14">
        <v>2.06162</v>
      </c>
      <c r="N217" s="14">
        <v>2.2781E-4</v>
      </c>
      <c r="O217" s="14" t="s">
        <v>48</v>
      </c>
      <c r="P217" s="14" t="s">
        <v>43</v>
      </c>
      <c r="Q217" s="14" t="s">
        <v>47</v>
      </c>
      <c r="R217" s="14">
        <v>2.29887</v>
      </c>
      <c r="S217" s="14">
        <v>2.2754800000000002E-4</v>
      </c>
      <c r="T217" s="14" t="s">
        <v>48</v>
      </c>
      <c r="U217" s="14">
        <v>8.7337900000000008</v>
      </c>
      <c r="V217" s="14">
        <v>5.2565</v>
      </c>
      <c r="W217" s="14">
        <v>6.0053799999999997</v>
      </c>
      <c r="X217" s="14">
        <v>8.5413499999999996</v>
      </c>
      <c r="Y217" s="14">
        <v>7.0975900000000003</v>
      </c>
      <c r="Z217" s="14">
        <v>6.6643999999999997</v>
      </c>
      <c r="AA217" s="14">
        <v>24.7485</v>
      </c>
      <c r="AB217" s="14">
        <v>26.997499999999999</v>
      </c>
      <c r="AC217" s="14">
        <v>24.2592</v>
      </c>
      <c r="AD217" s="14">
        <v>31.720600000000001</v>
      </c>
      <c r="AE217" s="14">
        <v>35.140700000000002</v>
      </c>
      <c r="AF217" s="14">
        <v>29.147400000000001</v>
      </c>
      <c r="AG217" s="14">
        <f t="shared" si="42"/>
        <v>6.6652233333333335</v>
      </c>
      <c r="AH217" s="14">
        <f t="shared" si="43"/>
        <v>7.4344466666666662</v>
      </c>
      <c r="AI217" s="14">
        <f t="shared" si="44"/>
        <v>25.335066666666666</v>
      </c>
      <c r="AJ217" s="14">
        <f t="shared" si="45"/>
        <v>32.002900000000004</v>
      </c>
      <c r="AK217" s="14">
        <f t="shared" si="46"/>
        <v>19.439066666666669</v>
      </c>
      <c r="AL217" s="14">
        <f t="shared" si="47"/>
        <v>25.33767666666667</v>
      </c>
      <c r="AM217" s="14">
        <f t="shared" si="48"/>
        <v>1.3034410088275843</v>
      </c>
      <c r="AN217" s="14">
        <f t="shared" si="49"/>
        <v>1</v>
      </c>
      <c r="AO217" s="14">
        <f t="shared" si="50"/>
        <v>1</v>
      </c>
      <c r="AP217" s="14">
        <f t="shared" si="51"/>
        <v>1.3034410088275843</v>
      </c>
      <c r="AQ217" s="14">
        <f t="shared" si="52"/>
        <v>0.23279995548131685</v>
      </c>
      <c r="AR217" s="14">
        <f t="shared" si="53"/>
        <v>1</v>
      </c>
      <c r="AS217" s="14">
        <f t="shared" si="54"/>
        <v>0</v>
      </c>
      <c r="AT217" s="14">
        <f t="shared" si="55"/>
        <v>0</v>
      </c>
      <c r="AU217" s="14" t="s">
        <v>49</v>
      </c>
    </row>
    <row r="218" spans="1:47">
      <c r="A218" s="14" t="s">
        <v>687</v>
      </c>
      <c r="B218" s="14" t="s">
        <v>688</v>
      </c>
      <c r="C218" s="14" t="s">
        <v>689</v>
      </c>
      <c r="D218" s="14" t="s">
        <v>41</v>
      </c>
      <c r="E218" s="14" t="s">
        <v>42</v>
      </c>
      <c r="F218" s="14" t="s">
        <v>43</v>
      </c>
      <c r="G218" s="14" t="s">
        <v>44</v>
      </c>
      <c r="H218" s="14">
        <v>-5.1215699999999998E-3</v>
      </c>
      <c r="I218" s="14">
        <v>0.99874000000000007</v>
      </c>
      <c r="J218" s="14" t="s">
        <v>45</v>
      </c>
      <c r="K218" s="14" t="s">
        <v>43</v>
      </c>
      <c r="L218" s="14" t="s">
        <v>46</v>
      </c>
      <c r="M218" s="14">
        <v>0.44887699999999997</v>
      </c>
      <c r="N218" s="14">
        <v>2.37747E-3</v>
      </c>
      <c r="O218" s="14" t="s">
        <v>48</v>
      </c>
      <c r="P218" s="14" t="s">
        <v>43</v>
      </c>
      <c r="Q218" s="14" t="s">
        <v>47</v>
      </c>
      <c r="R218" s="14">
        <v>0.487292</v>
      </c>
      <c r="S218" s="14">
        <v>2.0435600000000003E-3</v>
      </c>
      <c r="T218" s="14" t="s">
        <v>48</v>
      </c>
      <c r="U218" s="14">
        <v>11.1111</v>
      </c>
      <c r="V218" s="14">
        <v>12.7904</v>
      </c>
      <c r="W218" s="14">
        <v>12.799099999999999</v>
      </c>
      <c r="X218" s="14">
        <v>13.071999999999999</v>
      </c>
      <c r="Y218" s="14">
        <v>12.0694</v>
      </c>
      <c r="Z218" s="14">
        <v>12.4344</v>
      </c>
      <c r="AA218" s="14">
        <v>14.951499999999999</v>
      </c>
      <c r="AB218" s="14">
        <v>13.983499999999999</v>
      </c>
      <c r="AC218" s="14">
        <v>15.6867</v>
      </c>
      <c r="AD218" s="14">
        <v>17.225999999999999</v>
      </c>
      <c r="AE218" s="14">
        <v>15.2323</v>
      </c>
      <c r="AF218" s="14">
        <v>15.707599999999999</v>
      </c>
      <c r="AG218" s="14">
        <f t="shared" si="42"/>
        <v>12.233533333333332</v>
      </c>
      <c r="AH218" s="14">
        <f t="shared" si="43"/>
        <v>12.525266666666667</v>
      </c>
      <c r="AI218" s="14">
        <f t="shared" si="44"/>
        <v>14.873899999999999</v>
      </c>
      <c r="AJ218" s="14">
        <f t="shared" si="45"/>
        <v>16.055299999999999</v>
      </c>
      <c r="AK218" s="14">
        <f t="shared" si="46"/>
        <v>2.9321000000000019</v>
      </c>
      <c r="AL218" s="14">
        <f t="shared" si="47"/>
        <v>3.821766666666667</v>
      </c>
      <c r="AM218" s="14">
        <f t="shared" si="48"/>
        <v>1.3034230301376708</v>
      </c>
      <c r="AN218" s="14">
        <f t="shared" si="49"/>
        <v>1</v>
      </c>
      <c r="AO218" s="14">
        <f t="shared" si="50"/>
        <v>1</v>
      </c>
      <c r="AP218" s="14">
        <f t="shared" si="51"/>
        <v>1.3034230301376708</v>
      </c>
      <c r="AQ218" s="14">
        <f t="shared" si="52"/>
        <v>0.23278937315203221</v>
      </c>
      <c r="AR218" s="14">
        <f t="shared" si="53"/>
        <v>1</v>
      </c>
      <c r="AS218" s="14">
        <f t="shared" si="54"/>
        <v>0</v>
      </c>
      <c r="AT218" s="14">
        <f t="shared" si="55"/>
        <v>0</v>
      </c>
      <c r="AU218" s="14" t="s">
        <v>49</v>
      </c>
    </row>
    <row r="219" spans="1:47">
      <c r="A219" s="14" t="s">
        <v>690</v>
      </c>
      <c r="B219" s="14" t="s">
        <v>691</v>
      </c>
      <c r="C219" s="14" t="s">
        <v>692</v>
      </c>
      <c r="D219" s="14" t="s">
        <v>41</v>
      </c>
      <c r="E219" s="14" t="s">
        <v>42</v>
      </c>
      <c r="F219" s="14" t="s">
        <v>43</v>
      </c>
      <c r="G219" s="14" t="s">
        <v>44</v>
      </c>
      <c r="H219" s="14">
        <v>0.50688599999999995</v>
      </c>
      <c r="I219" s="14">
        <v>0.827905</v>
      </c>
      <c r="J219" s="14" t="s">
        <v>45</v>
      </c>
      <c r="K219" s="14" t="s">
        <v>43</v>
      </c>
      <c r="L219" s="14" t="s">
        <v>46</v>
      </c>
      <c r="M219" s="14">
        <v>0.53191500000000003</v>
      </c>
      <c r="N219" s="14">
        <v>3.8074799999999999E-2</v>
      </c>
      <c r="O219" s="14" t="s">
        <v>48</v>
      </c>
      <c r="P219" s="14" t="s">
        <v>43</v>
      </c>
      <c r="Q219" s="14" t="s">
        <v>47</v>
      </c>
      <c r="R219" s="14">
        <v>1.15648</v>
      </c>
      <c r="S219" s="14">
        <v>2.2754800000000002E-4</v>
      </c>
      <c r="T219" s="14" t="s">
        <v>48</v>
      </c>
      <c r="U219" s="14">
        <v>9.5995399999999993</v>
      </c>
      <c r="V219" s="14">
        <v>15.246</v>
      </c>
      <c r="W219" s="14">
        <v>12.458299999999999</v>
      </c>
      <c r="X219" s="14">
        <v>14.141999999999999</v>
      </c>
      <c r="Y219" s="14">
        <v>18.933199999999999</v>
      </c>
      <c r="Z219" s="14">
        <v>25.4938</v>
      </c>
      <c r="AA219" s="14">
        <v>17.135899999999999</v>
      </c>
      <c r="AB219" s="14">
        <v>17.378299999999999</v>
      </c>
      <c r="AC219" s="14">
        <v>17.832599999999999</v>
      </c>
      <c r="AD219" s="14">
        <v>33.3902</v>
      </c>
      <c r="AE219" s="14">
        <v>26.2197</v>
      </c>
      <c r="AF219" s="14">
        <v>24.9376</v>
      </c>
      <c r="AG219" s="14">
        <f t="shared" si="42"/>
        <v>12.434613333333333</v>
      </c>
      <c r="AH219" s="14">
        <f t="shared" si="43"/>
        <v>19.523</v>
      </c>
      <c r="AI219" s="14">
        <f t="shared" si="44"/>
        <v>17.448933333333333</v>
      </c>
      <c r="AJ219" s="14">
        <f t="shared" si="45"/>
        <v>28.182500000000001</v>
      </c>
      <c r="AK219" s="14">
        <f t="shared" si="46"/>
        <v>12.102706666666668</v>
      </c>
      <c r="AL219" s="14">
        <f t="shared" si="47"/>
        <v>15.747886666666668</v>
      </c>
      <c r="AM219" s="14">
        <f t="shared" si="48"/>
        <v>1.3011871724561888</v>
      </c>
      <c r="AN219" s="14">
        <f t="shared" si="49"/>
        <v>1</v>
      </c>
      <c r="AO219" s="14">
        <f t="shared" si="50"/>
        <v>1</v>
      </c>
      <c r="AP219" s="14">
        <f t="shared" si="51"/>
        <v>1.3011871724561888</v>
      </c>
      <c r="AQ219" s="14">
        <f t="shared" si="52"/>
        <v>0.23147105876217039</v>
      </c>
      <c r="AR219" s="14">
        <f t="shared" si="53"/>
        <v>1</v>
      </c>
      <c r="AS219" s="14">
        <f t="shared" si="54"/>
        <v>0</v>
      </c>
      <c r="AT219" s="14">
        <f t="shared" si="55"/>
        <v>0</v>
      </c>
      <c r="AU219" s="14" t="s">
        <v>49</v>
      </c>
    </row>
    <row r="220" spans="1:47">
      <c r="A220" s="14" t="s">
        <v>693</v>
      </c>
      <c r="B220" s="14" t="s">
        <v>694</v>
      </c>
      <c r="C220" s="14" t="s">
        <v>695</v>
      </c>
      <c r="D220" s="14" t="s">
        <v>41</v>
      </c>
      <c r="E220" s="14" t="s">
        <v>42</v>
      </c>
      <c r="F220" s="14" t="s">
        <v>43</v>
      </c>
      <c r="G220" s="14" t="s">
        <v>44</v>
      </c>
      <c r="H220" s="14">
        <v>2.0427600000000002E-3</v>
      </c>
      <c r="I220" s="14">
        <v>0.99874000000000007</v>
      </c>
      <c r="J220" s="14" t="s">
        <v>45</v>
      </c>
      <c r="K220" s="14" t="s">
        <v>43</v>
      </c>
      <c r="L220" s="14" t="s">
        <v>46</v>
      </c>
      <c r="M220" s="14">
        <v>0.49134899999999998</v>
      </c>
      <c r="N220" s="14">
        <v>1.00311E-3</v>
      </c>
      <c r="O220" s="14" t="s">
        <v>48</v>
      </c>
      <c r="P220" s="14" t="s">
        <v>43</v>
      </c>
      <c r="Q220" s="14" t="s">
        <v>47</v>
      </c>
      <c r="R220" s="14">
        <v>0.65031000000000005</v>
      </c>
      <c r="S220" s="14">
        <v>2.2754800000000002E-4</v>
      </c>
      <c r="T220" s="14" t="s">
        <v>48</v>
      </c>
      <c r="U220" s="14">
        <v>21.2026</v>
      </c>
      <c r="V220" s="14">
        <v>18.613499999999998</v>
      </c>
      <c r="W220" s="14">
        <v>17.940300000000001</v>
      </c>
      <c r="X220" s="14">
        <v>18.1416</v>
      </c>
      <c r="Y220" s="14">
        <v>22.519200000000001</v>
      </c>
      <c r="Z220" s="14">
        <v>18.729900000000001</v>
      </c>
      <c r="AA220" s="14">
        <v>26.821000000000002</v>
      </c>
      <c r="AB220" s="14">
        <v>22.3827</v>
      </c>
      <c r="AC220" s="14">
        <v>26.6877</v>
      </c>
      <c r="AD220" s="14">
        <v>26.6493</v>
      </c>
      <c r="AE220" s="14">
        <v>28.934100000000001</v>
      </c>
      <c r="AF220" s="14">
        <v>27.887799999999999</v>
      </c>
      <c r="AG220" s="14">
        <f t="shared" si="42"/>
        <v>19.252133333333333</v>
      </c>
      <c r="AH220" s="14">
        <f t="shared" si="43"/>
        <v>19.796900000000001</v>
      </c>
      <c r="AI220" s="14">
        <f t="shared" si="44"/>
        <v>25.297133333333335</v>
      </c>
      <c r="AJ220" s="14">
        <f t="shared" si="45"/>
        <v>27.823733333333333</v>
      </c>
      <c r="AK220" s="14">
        <f t="shared" si="46"/>
        <v>6.5897666666666694</v>
      </c>
      <c r="AL220" s="14">
        <f t="shared" si="47"/>
        <v>8.5716000000000001</v>
      </c>
      <c r="AM220" s="14">
        <f t="shared" si="48"/>
        <v>1.3007440829973742</v>
      </c>
      <c r="AN220" s="14">
        <f t="shared" si="49"/>
        <v>1</v>
      </c>
      <c r="AO220" s="14">
        <f t="shared" si="50"/>
        <v>1</v>
      </c>
      <c r="AP220" s="14">
        <f t="shared" si="51"/>
        <v>1.3007440829973742</v>
      </c>
      <c r="AQ220" s="14">
        <f t="shared" si="52"/>
        <v>0.23120926470359451</v>
      </c>
      <c r="AR220" s="14">
        <f t="shared" si="53"/>
        <v>1</v>
      </c>
      <c r="AS220" s="14">
        <f t="shared" si="54"/>
        <v>0</v>
      </c>
      <c r="AT220" s="14">
        <f t="shared" si="55"/>
        <v>0</v>
      </c>
      <c r="AU220" s="14" t="s">
        <v>49</v>
      </c>
    </row>
    <row r="221" spans="1:47">
      <c r="A221" s="14" t="s">
        <v>696</v>
      </c>
      <c r="B221" s="14" t="s">
        <v>697</v>
      </c>
      <c r="C221" s="14" t="s">
        <v>698</v>
      </c>
      <c r="D221" s="14" t="s">
        <v>41</v>
      </c>
      <c r="E221" s="14" t="s">
        <v>42</v>
      </c>
      <c r="F221" s="14" t="s">
        <v>43</v>
      </c>
      <c r="G221" s="14" t="s">
        <v>44</v>
      </c>
      <c r="H221" s="14">
        <v>-0.157587</v>
      </c>
      <c r="I221" s="14">
        <v>0.99874000000000007</v>
      </c>
      <c r="J221" s="14" t="s">
        <v>45</v>
      </c>
      <c r="K221" s="14" t="s">
        <v>43</v>
      </c>
      <c r="L221" s="14" t="s">
        <v>46</v>
      </c>
      <c r="M221" s="14">
        <v>1.25224</v>
      </c>
      <c r="N221" s="14">
        <v>2.2781E-4</v>
      </c>
      <c r="O221" s="14" t="s">
        <v>48</v>
      </c>
      <c r="P221" s="14" t="s">
        <v>43</v>
      </c>
      <c r="Q221" s="14" t="s">
        <v>47</v>
      </c>
      <c r="R221" s="14">
        <v>1.35924</v>
      </c>
      <c r="S221" s="14">
        <v>2.2754800000000002E-4</v>
      </c>
      <c r="T221" s="14" t="s">
        <v>48</v>
      </c>
      <c r="U221" s="14">
        <v>3.0982500000000002</v>
      </c>
      <c r="V221" s="14">
        <v>6.0053599999999996</v>
      </c>
      <c r="W221" s="14">
        <v>5.3415699999999999</v>
      </c>
      <c r="X221" s="14">
        <v>4.5939100000000002</v>
      </c>
      <c r="Y221" s="14">
        <v>3.8369900000000001</v>
      </c>
      <c r="Z221" s="14">
        <v>6.1610899999999997</v>
      </c>
      <c r="AA221" s="14">
        <v>9.7063699999999997</v>
      </c>
      <c r="AB221" s="14">
        <v>10.812100000000001</v>
      </c>
      <c r="AC221" s="14">
        <v>11.6584</v>
      </c>
      <c r="AD221" s="14">
        <v>12.226100000000001</v>
      </c>
      <c r="AE221" s="14">
        <v>11.2782</v>
      </c>
      <c r="AF221" s="14">
        <v>14.19</v>
      </c>
      <c r="AG221" s="14">
        <f t="shared" si="42"/>
        <v>4.8150599999999999</v>
      </c>
      <c r="AH221" s="14">
        <f t="shared" si="43"/>
        <v>4.863996666666667</v>
      </c>
      <c r="AI221" s="14">
        <f t="shared" si="44"/>
        <v>10.725623333333333</v>
      </c>
      <c r="AJ221" s="14">
        <f t="shared" si="45"/>
        <v>12.564766666666666</v>
      </c>
      <c r="AK221" s="14">
        <f t="shared" si="46"/>
        <v>5.9595000000000011</v>
      </c>
      <c r="AL221" s="14">
        <f t="shared" si="47"/>
        <v>7.7497066666666656</v>
      </c>
      <c r="AM221" s="14">
        <f t="shared" si="48"/>
        <v>1.3003954470453334</v>
      </c>
      <c r="AN221" s="14">
        <f t="shared" si="49"/>
        <v>1</v>
      </c>
      <c r="AO221" s="14">
        <f t="shared" si="50"/>
        <v>1</v>
      </c>
      <c r="AP221" s="14">
        <f t="shared" si="51"/>
        <v>1.3003954470453334</v>
      </c>
      <c r="AQ221" s="14">
        <f t="shared" si="52"/>
        <v>0.23100315194725626</v>
      </c>
      <c r="AR221" s="14">
        <f t="shared" si="53"/>
        <v>1</v>
      </c>
      <c r="AS221" s="14">
        <f t="shared" si="54"/>
        <v>0</v>
      </c>
      <c r="AT221" s="14">
        <f t="shared" si="55"/>
        <v>0</v>
      </c>
      <c r="AU221" s="14" t="s">
        <v>49</v>
      </c>
    </row>
    <row r="222" spans="1:47">
      <c r="A222" s="14" t="s">
        <v>699</v>
      </c>
      <c r="B222" s="14" t="s">
        <v>700</v>
      </c>
      <c r="C222" s="14" t="s">
        <v>701</v>
      </c>
      <c r="D222" s="14" t="s">
        <v>41</v>
      </c>
      <c r="E222" s="14" t="s">
        <v>42</v>
      </c>
      <c r="F222" s="14" t="s">
        <v>43</v>
      </c>
      <c r="G222" s="14" t="s">
        <v>44</v>
      </c>
      <c r="H222" s="14">
        <v>-5.0754500000000001E-2</v>
      </c>
      <c r="I222" s="14">
        <v>0.99874000000000007</v>
      </c>
      <c r="J222" s="14" t="s">
        <v>45</v>
      </c>
      <c r="K222" s="14" t="s">
        <v>43</v>
      </c>
      <c r="L222" s="14" t="s">
        <v>46</v>
      </c>
      <c r="M222" s="14">
        <v>0.467254</v>
      </c>
      <c r="N222" s="14">
        <v>1.7370199999999999E-2</v>
      </c>
      <c r="O222" s="14" t="s">
        <v>48</v>
      </c>
      <c r="P222" s="14" t="s">
        <v>43</v>
      </c>
      <c r="Q222" s="14" t="s">
        <v>47</v>
      </c>
      <c r="R222" s="14">
        <v>0.468225</v>
      </c>
      <c r="S222" s="14">
        <v>1.8880999999999998E-2</v>
      </c>
      <c r="T222" s="14" t="s">
        <v>48</v>
      </c>
      <c r="U222" s="14">
        <v>10.7339</v>
      </c>
      <c r="V222" s="14">
        <v>12.8879</v>
      </c>
      <c r="W222" s="14">
        <v>11.894500000000001</v>
      </c>
      <c r="X222" s="14">
        <v>13.149100000000001</v>
      </c>
      <c r="Y222" s="14">
        <v>11.0365</v>
      </c>
      <c r="Z222" s="14">
        <v>12.7148</v>
      </c>
      <c r="AA222" s="14">
        <v>13.646000000000001</v>
      </c>
      <c r="AB222" s="14">
        <v>13.807399999999999</v>
      </c>
      <c r="AC222" s="14">
        <v>16.690200000000001</v>
      </c>
      <c r="AD222" s="14">
        <v>18.302499999999998</v>
      </c>
      <c r="AE222" s="14">
        <v>16.544799999999999</v>
      </c>
      <c r="AF222" s="14">
        <v>13.6607</v>
      </c>
      <c r="AG222" s="14">
        <f t="shared" si="42"/>
        <v>11.838766666666666</v>
      </c>
      <c r="AH222" s="14">
        <f t="shared" si="43"/>
        <v>12.300133333333335</v>
      </c>
      <c r="AI222" s="14">
        <f t="shared" si="44"/>
        <v>14.714533333333335</v>
      </c>
      <c r="AJ222" s="14">
        <f t="shared" si="45"/>
        <v>16.169333333333331</v>
      </c>
      <c r="AK222" s="14">
        <f t="shared" si="46"/>
        <v>3.3371333333333375</v>
      </c>
      <c r="AL222" s="14">
        <f t="shared" si="47"/>
        <v>4.3305666666666642</v>
      </c>
      <c r="AM222" s="14">
        <f t="shared" si="48"/>
        <v>1.2976906326787438</v>
      </c>
      <c r="AN222" s="14">
        <f t="shared" si="49"/>
        <v>1</v>
      </c>
      <c r="AO222" s="14">
        <f t="shared" si="50"/>
        <v>1</v>
      </c>
      <c r="AP222" s="14">
        <f t="shared" si="51"/>
        <v>1.2976906326787438</v>
      </c>
      <c r="AQ222" s="14">
        <f t="shared" si="52"/>
        <v>0.22940030942832593</v>
      </c>
      <c r="AR222" s="14">
        <f t="shared" si="53"/>
        <v>1</v>
      </c>
      <c r="AS222" s="14">
        <f t="shared" si="54"/>
        <v>0</v>
      </c>
      <c r="AT222" s="14">
        <f t="shared" si="55"/>
        <v>0</v>
      </c>
      <c r="AU222" s="14" t="s">
        <v>49</v>
      </c>
    </row>
    <row r="223" spans="1:47">
      <c r="A223" s="14" t="s">
        <v>702</v>
      </c>
      <c r="B223" s="14" t="s">
        <v>703</v>
      </c>
      <c r="C223" s="14" t="s">
        <v>704</v>
      </c>
      <c r="D223" s="14" t="s">
        <v>41</v>
      </c>
      <c r="E223" s="14" t="s">
        <v>42</v>
      </c>
      <c r="F223" s="14" t="s">
        <v>43</v>
      </c>
      <c r="G223" s="14" t="s">
        <v>44</v>
      </c>
      <c r="H223" s="14">
        <v>-2.1241199999999998E-2</v>
      </c>
      <c r="I223" s="14">
        <v>0.99874000000000007</v>
      </c>
      <c r="J223" s="14" t="s">
        <v>45</v>
      </c>
      <c r="K223" s="14" t="s">
        <v>43</v>
      </c>
      <c r="L223" s="14" t="s">
        <v>46</v>
      </c>
      <c r="M223" s="14">
        <v>0.497334</v>
      </c>
      <c r="N223" s="14">
        <v>1.15934E-2</v>
      </c>
      <c r="O223" s="14" t="s">
        <v>48</v>
      </c>
      <c r="P223" s="14" t="s">
        <v>43</v>
      </c>
      <c r="Q223" s="14" t="s">
        <v>47</v>
      </c>
      <c r="R223" s="14">
        <v>0.64304899999999998</v>
      </c>
      <c r="S223" s="14">
        <v>1.7015800000000001E-3</v>
      </c>
      <c r="T223" s="14" t="s">
        <v>48</v>
      </c>
      <c r="U223" s="14">
        <v>58.365400000000001</v>
      </c>
      <c r="V223" s="14">
        <v>69.554599999999994</v>
      </c>
      <c r="W223" s="14">
        <v>63.498100000000001</v>
      </c>
      <c r="X223" s="14">
        <v>66.165199999999999</v>
      </c>
      <c r="Y223" s="14">
        <v>62.341900000000003</v>
      </c>
      <c r="Z223" s="14">
        <v>67.497</v>
      </c>
      <c r="AA223" s="14">
        <v>88.951400000000007</v>
      </c>
      <c r="AB223" s="14">
        <v>79.461399999999998</v>
      </c>
      <c r="AC223" s="14">
        <v>86.325999999999993</v>
      </c>
      <c r="AD223" s="14">
        <v>91.890900000000002</v>
      </c>
      <c r="AE223" s="14">
        <v>95.436400000000006</v>
      </c>
      <c r="AF223" s="14">
        <v>92.055099999999996</v>
      </c>
      <c r="AG223" s="14">
        <f t="shared" si="42"/>
        <v>63.806033333333325</v>
      </c>
      <c r="AH223" s="14">
        <f t="shared" si="43"/>
        <v>65.334699999999998</v>
      </c>
      <c r="AI223" s="14">
        <f t="shared" si="44"/>
        <v>84.912933333333328</v>
      </c>
      <c r="AJ223" s="14">
        <f t="shared" si="45"/>
        <v>93.127466666666677</v>
      </c>
      <c r="AK223" s="14">
        <f t="shared" si="46"/>
        <v>22.635566666666698</v>
      </c>
      <c r="AL223" s="14">
        <f t="shared" si="47"/>
        <v>29.321433333333353</v>
      </c>
      <c r="AM223" s="14">
        <f t="shared" si="48"/>
        <v>1.2953699708570721</v>
      </c>
      <c r="AN223" s="14">
        <f t="shared" si="49"/>
        <v>1</v>
      </c>
      <c r="AO223" s="14">
        <f t="shared" si="50"/>
        <v>1</v>
      </c>
      <c r="AP223" s="14">
        <f t="shared" si="51"/>
        <v>1.2953699708570721</v>
      </c>
      <c r="AQ223" s="14">
        <f t="shared" si="52"/>
        <v>0.22801977620466429</v>
      </c>
      <c r="AR223" s="14">
        <f t="shared" si="53"/>
        <v>1</v>
      </c>
      <c r="AS223" s="14">
        <f t="shared" si="54"/>
        <v>0</v>
      </c>
      <c r="AT223" s="14">
        <f t="shared" si="55"/>
        <v>0</v>
      </c>
      <c r="AU223" s="14" t="s">
        <v>49</v>
      </c>
    </row>
    <row r="224" spans="1:47">
      <c r="A224" s="14" t="s">
        <v>705</v>
      </c>
      <c r="B224" s="14" t="s">
        <v>706</v>
      </c>
      <c r="C224" s="14" t="s">
        <v>707</v>
      </c>
      <c r="D224" s="14" t="s">
        <v>41</v>
      </c>
      <c r="E224" s="14" t="s">
        <v>42</v>
      </c>
      <c r="F224" s="14" t="s">
        <v>43</v>
      </c>
      <c r="G224" s="14" t="s">
        <v>44</v>
      </c>
      <c r="H224" s="14">
        <v>0.20689099999999999</v>
      </c>
      <c r="I224" s="14">
        <v>0.78966199999999998</v>
      </c>
      <c r="J224" s="14" t="s">
        <v>45</v>
      </c>
      <c r="K224" s="14" t="s">
        <v>43</v>
      </c>
      <c r="L224" s="14" t="s">
        <v>46</v>
      </c>
      <c r="M224" s="14">
        <v>0.72787499999999994</v>
      </c>
      <c r="N224" s="14">
        <v>2.2781E-4</v>
      </c>
      <c r="O224" s="14" t="s">
        <v>48</v>
      </c>
      <c r="P224" s="14" t="s">
        <v>43</v>
      </c>
      <c r="Q224" s="14" t="s">
        <v>47</v>
      </c>
      <c r="R224" s="14">
        <v>1.0968599999999999</v>
      </c>
      <c r="S224" s="14">
        <v>2.2754800000000002E-4</v>
      </c>
      <c r="T224" s="14" t="s">
        <v>48</v>
      </c>
      <c r="U224" s="14">
        <v>60.037300000000002</v>
      </c>
      <c r="V224" s="14">
        <v>52.560299999999998</v>
      </c>
      <c r="W224" s="14">
        <v>55.83</v>
      </c>
      <c r="X224" s="14">
        <v>66.453100000000006</v>
      </c>
      <c r="Y224" s="14">
        <v>67.430700000000002</v>
      </c>
      <c r="Z224" s="14">
        <v>62.064599999999999</v>
      </c>
      <c r="AA224" s="14">
        <v>96.316699999999997</v>
      </c>
      <c r="AB224" s="14">
        <v>87.038300000000007</v>
      </c>
      <c r="AC224" s="14">
        <v>83.921499999999995</v>
      </c>
      <c r="AD224" s="14">
        <v>113.38500000000001</v>
      </c>
      <c r="AE224" s="14">
        <v>117.631</v>
      </c>
      <c r="AF224" s="14">
        <v>100.971</v>
      </c>
      <c r="AG224" s="14">
        <f t="shared" si="42"/>
        <v>56.142533333333326</v>
      </c>
      <c r="AH224" s="14">
        <f t="shared" si="43"/>
        <v>65.316133333333326</v>
      </c>
      <c r="AI224" s="14">
        <f t="shared" si="44"/>
        <v>89.092166666666671</v>
      </c>
      <c r="AJ224" s="14">
        <f t="shared" si="45"/>
        <v>110.66233333333334</v>
      </c>
      <c r="AK224" s="14">
        <f t="shared" si="46"/>
        <v>42.123233333333353</v>
      </c>
      <c r="AL224" s="14">
        <f t="shared" si="47"/>
        <v>54.519800000000011</v>
      </c>
      <c r="AM224" s="14">
        <f t="shared" si="48"/>
        <v>1.2942928565945788</v>
      </c>
      <c r="AN224" s="14">
        <f t="shared" si="49"/>
        <v>1</v>
      </c>
      <c r="AO224" s="14">
        <f t="shared" si="50"/>
        <v>1</v>
      </c>
      <c r="AP224" s="14">
        <f t="shared" si="51"/>
        <v>1.2942928565945788</v>
      </c>
      <c r="AQ224" s="14">
        <f t="shared" si="52"/>
        <v>0.22737733202738555</v>
      </c>
      <c r="AR224" s="14">
        <f t="shared" si="53"/>
        <v>1</v>
      </c>
      <c r="AS224" s="14">
        <f t="shared" si="54"/>
        <v>0</v>
      </c>
      <c r="AT224" s="14">
        <f t="shared" si="55"/>
        <v>0</v>
      </c>
      <c r="AU224" s="14" t="s">
        <v>49</v>
      </c>
    </row>
    <row r="225" spans="1:47">
      <c r="A225" s="14" t="s">
        <v>708</v>
      </c>
      <c r="B225" s="14" t="s">
        <v>709</v>
      </c>
      <c r="C225" s="14" t="s">
        <v>710</v>
      </c>
      <c r="D225" s="14" t="s">
        <v>41</v>
      </c>
      <c r="E225" s="14" t="s">
        <v>42</v>
      </c>
      <c r="F225" s="14" t="s">
        <v>43</v>
      </c>
      <c r="G225" s="14" t="s">
        <v>44</v>
      </c>
      <c r="H225" s="14">
        <v>0.41124899999999998</v>
      </c>
      <c r="I225" s="14">
        <v>2.49857E-2</v>
      </c>
      <c r="J225" s="14" t="s">
        <v>48</v>
      </c>
      <c r="K225" s="14" t="s">
        <v>43</v>
      </c>
      <c r="L225" s="14" t="s">
        <v>46</v>
      </c>
      <c r="M225" s="14">
        <v>0.85232699999999995</v>
      </c>
      <c r="N225" s="14">
        <v>2.2781E-4</v>
      </c>
      <c r="O225" s="14" t="s">
        <v>48</v>
      </c>
      <c r="P225" s="14" t="s">
        <v>43</v>
      </c>
      <c r="Q225" s="14" t="s">
        <v>47</v>
      </c>
      <c r="R225" s="14">
        <v>1.3967499999999999</v>
      </c>
      <c r="S225" s="14">
        <v>2.2754800000000002E-4</v>
      </c>
      <c r="T225" s="14" t="s">
        <v>48</v>
      </c>
      <c r="U225" s="14">
        <v>126.887</v>
      </c>
      <c r="V225" s="14">
        <v>104.623</v>
      </c>
      <c r="W225" s="14">
        <v>125.124</v>
      </c>
      <c r="X225" s="14">
        <v>164.73599999999999</v>
      </c>
      <c r="Y225" s="14">
        <v>169.70500000000001</v>
      </c>
      <c r="Z225" s="14">
        <v>150.16</v>
      </c>
      <c r="AA225" s="14">
        <v>224.352</v>
      </c>
      <c r="AB225" s="14">
        <v>197.11500000000001</v>
      </c>
      <c r="AC225" s="14">
        <v>207.762</v>
      </c>
      <c r="AD225" s="14">
        <v>281.84800000000001</v>
      </c>
      <c r="AE225" s="14">
        <v>328.12900000000002</v>
      </c>
      <c r="AF225" s="14">
        <v>264.38799999999998</v>
      </c>
      <c r="AG225" s="14">
        <f t="shared" si="42"/>
        <v>118.878</v>
      </c>
      <c r="AH225" s="14">
        <f t="shared" si="43"/>
        <v>161.53366666666668</v>
      </c>
      <c r="AI225" s="14">
        <f t="shared" si="44"/>
        <v>209.74300000000002</v>
      </c>
      <c r="AJ225" s="14">
        <f t="shared" si="45"/>
        <v>291.45499999999998</v>
      </c>
      <c r="AK225" s="14">
        <f t="shared" si="46"/>
        <v>133.52066666666673</v>
      </c>
      <c r="AL225" s="14">
        <f t="shared" si="47"/>
        <v>172.577</v>
      </c>
      <c r="AM225" s="14">
        <f t="shared" si="48"/>
        <v>1.2925115213125553</v>
      </c>
      <c r="AN225" s="14">
        <f t="shared" si="49"/>
        <v>1</v>
      </c>
      <c r="AO225" s="14">
        <f t="shared" si="50"/>
        <v>1</v>
      </c>
      <c r="AP225" s="14">
        <f t="shared" si="51"/>
        <v>1.2925115213125553</v>
      </c>
      <c r="AQ225" s="14">
        <f t="shared" si="52"/>
        <v>0.22631250591523361</v>
      </c>
      <c r="AR225" s="14">
        <f t="shared" si="53"/>
        <v>1</v>
      </c>
      <c r="AS225" s="14">
        <f t="shared" si="54"/>
        <v>0</v>
      </c>
      <c r="AT225" s="14">
        <f t="shared" si="55"/>
        <v>0</v>
      </c>
      <c r="AU225" s="14" t="s">
        <v>49</v>
      </c>
    </row>
    <row r="226" spans="1:47">
      <c r="A226" s="14" t="s">
        <v>711</v>
      </c>
      <c r="B226" s="14" t="s">
        <v>712</v>
      </c>
      <c r="C226" s="14" t="s">
        <v>713</v>
      </c>
      <c r="D226" s="14" t="s">
        <v>41</v>
      </c>
      <c r="E226" s="14" t="s">
        <v>42</v>
      </c>
      <c r="F226" s="14" t="s">
        <v>43</v>
      </c>
      <c r="G226" s="14" t="s">
        <v>44</v>
      </c>
      <c r="H226" s="14">
        <v>-0.113106</v>
      </c>
      <c r="I226" s="14">
        <v>0.99874000000000007</v>
      </c>
      <c r="J226" s="14" t="s">
        <v>45</v>
      </c>
      <c r="K226" s="14" t="s">
        <v>43</v>
      </c>
      <c r="L226" s="14" t="s">
        <v>46</v>
      </c>
      <c r="M226" s="14">
        <v>0.38033600000000001</v>
      </c>
      <c r="N226" s="14">
        <v>1.81686E-2</v>
      </c>
      <c r="O226" s="14" t="s">
        <v>48</v>
      </c>
      <c r="P226" s="14" t="s">
        <v>43</v>
      </c>
      <c r="Q226" s="14" t="s">
        <v>47</v>
      </c>
      <c r="R226" s="14">
        <v>0.452594</v>
      </c>
      <c r="S226" s="14">
        <v>1.0177E-2</v>
      </c>
      <c r="T226" s="14" t="s">
        <v>48</v>
      </c>
      <c r="U226" s="14">
        <v>19.595700000000001</v>
      </c>
      <c r="V226" s="14">
        <v>27.354399999999998</v>
      </c>
      <c r="W226" s="14">
        <v>20.397300000000001</v>
      </c>
      <c r="X226" s="14">
        <v>22.238299999999999</v>
      </c>
      <c r="Y226" s="14">
        <v>22.306899999999999</v>
      </c>
      <c r="Z226" s="14">
        <v>22.912800000000001</v>
      </c>
      <c r="AA226" s="14">
        <v>27.934799999999999</v>
      </c>
      <c r="AB226" s="14">
        <v>30.804099999999998</v>
      </c>
      <c r="AC226" s="14">
        <v>26.1234</v>
      </c>
      <c r="AD226" s="14">
        <v>32.516100000000002</v>
      </c>
      <c r="AE226" s="14">
        <v>28.895600000000002</v>
      </c>
      <c r="AF226" s="14">
        <v>28.7164</v>
      </c>
      <c r="AG226" s="14">
        <f t="shared" si="42"/>
        <v>22.449133333333332</v>
      </c>
      <c r="AH226" s="14">
        <f t="shared" si="43"/>
        <v>22.486000000000001</v>
      </c>
      <c r="AI226" s="14">
        <f t="shared" si="44"/>
        <v>28.287433333333336</v>
      </c>
      <c r="AJ226" s="14">
        <f t="shared" si="45"/>
        <v>30.0427</v>
      </c>
      <c r="AK226" s="14">
        <f t="shared" si="46"/>
        <v>5.8751666666666722</v>
      </c>
      <c r="AL226" s="14">
        <f t="shared" si="47"/>
        <v>7.5935666666666677</v>
      </c>
      <c r="AM226" s="14">
        <f t="shared" si="48"/>
        <v>1.2924853195654014</v>
      </c>
      <c r="AN226" s="14">
        <f t="shared" si="49"/>
        <v>1</v>
      </c>
      <c r="AO226" s="14">
        <f t="shared" si="50"/>
        <v>1</v>
      </c>
      <c r="AP226" s="14">
        <f t="shared" si="51"/>
        <v>1.2924853195654014</v>
      </c>
      <c r="AQ226" s="14">
        <f t="shared" si="52"/>
        <v>0.22629682143217661</v>
      </c>
      <c r="AR226" s="14">
        <f t="shared" si="53"/>
        <v>1</v>
      </c>
      <c r="AS226" s="14">
        <f t="shared" si="54"/>
        <v>0</v>
      </c>
      <c r="AT226" s="14">
        <f t="shared" si="55"/>
        <v>0</v>
      </c>
      <c r="AU226" s="14" t="s">
        <v>49</v>
      </c>
    </row>
    <row r="227" spans="1:47">
      <c r="A227" s="14" t="s">
        <v>714</v>
      </c>
      <c r="B227" s="14" t="s">
        <v>715</v>
      </c>
      <c r="C227" s="14" t="s">
        <v>716</v>
      </c>
      <c r="D227" s="14" t="s">
        <v>41</v>
      </c>
      <c r="E227" s="14" t="s">
        <v>42</v>
      </c>
      <c r="F227" s="14" t="s">
        <v>43</v>
      </c>
      <c r="G227" s="14" t="s">
        <v>44</v>
      </c>
      <c r="H227" s="14">
        <v>0.43732299999999996</v>
      </c>
      <c r="I227" s="14">
        <v>7.2372400000000003E-2</v>
      </c>
      <c r="J227" s="14" t="s">
        <v>45</v>
      </c>
      <c r="K227" s="14" t="s">
        <v>43</v>
      </c>
      <c r="L227" s="14" t="s">
        <v>46</v>
      </c>
      <c r="M227" s="14">
        <v>1.7766299999999999</v>
      </c>
      <c r="N227" s="14">
        <v>2.2781E-4</v>
      </c>
      <c r="O227" s="14" t="s">
        <v>48</v>
      </c>
      <c r="P227" s="14" t="s">
        <v>43</v>
      </c>
      <c r="Q227" s="14" t="s">
        <v>47</v>
      </c>
      <c r="R227" s="14">
        <v>2.2249599999999998</v>
      </c>
      <c r="S227" s="14">
        <v>2.2754800000000002E-4</v>
      </c>
      <c r="T227" s="14" t="s">
        <v>48</v>
      </c>
      <c r="U227" s="14">
        <v>6.1408300000000002</v>
      </c>
      <c r="V227" s="14">
        <v>5.97994</v>
      </c>
      <c r="W227" s="14">
        <v>5.8018999999999998</v>
      </c>
      <c r="X227" s="14">
        <v>8.6747899999999998</v>
      </c>
      <c r="Y227" s="14">
        <v>9.3107199999999999</v>
      </c>
      <c r="Z227" s="14">
        <v>7.66927</v>
      </c>
      <c r="AA227" s="14">
        <v>21.109300000000001</v>
      </c>
      <c r="AB227" s="14">
        <v>17.7803</v>
      </c>
      <c r="AC227" s="14">
        <v>19.286999999999999</v>
      </c>
      <c r="AD227" s="14">
        <v>25.592300000000002</v>
      </c>
      <c r="AE227" s="14">
        <v>28.272400000000001</v>
      </c>
      <c r="AF227" s="14">
        <v>26.055900000000001</v>
      </c>
      <c r="AG227" s="14">
        <f t="shared" si="42"/>
        <v>5.9742233333333337</v>
      </c>
      <c r="AH227" s="14">
        <f t="shared" si="43"/>
        <v>8.5515933333333329</v>
      </c>
      <c r="AI227" s="14">
        <f t="shared" si="44"/>
        <v>19.392199999999999</v>
      </c>
      <c r="AJ227" s="14">
        <f t="shared" si="45"/>
        <v>26.640200000000004</v>
      </c>
      <c r="AK227" s="14">
        <f t="shared" si="46"/>
        <v>15.995346666666663</v>
      </c>
      <c r="AL227" s="14">
        <f t="shared" si="47"/>
        <v>20.665976666666669</v>
      </c>
      <c r="AM227" s="14">
        <f t="shared" si="48"/>
        <v>1.2919992981292063</v>
      </c>
      <c r="AN227" s="14">
        <f t="shared" si="49"/>
        <v>1</v>
      </c>
      <c r="AO227" s="14">
        <f t="shared" si="50"/>
        <v>1</v>
      </c>
      <c r="AP227" s="14">
        <f t="shared" si="51"/>
        <v>1.2919992981292063</v>
      </c>
      <c r="AQ227" s="14">
        <f t="shared" si="52"/>
        <v>0.22600577148301593</v>
      </c>
      <c r="AR227" s="14">
        <f t="shared" si="53"/>
        <v>1</v>
      </c>
      <c r="AS227" s="14">
        <f t="shared" si="54"/>
        <v>0</v>
      </c>
      <c r="AT227" s="14">
        <f t="shared" si="55"/>
        <v>0</v>
      </c>
      <c r="AU227" s="14" t="s">
        <v>49</v>
      </c>
    </row>
    <row r="228" spans="1:47">
      <c r="A228" s="14" t="s">
        <v>717</v>
      </c>
      <c r="B228" s="14" t="s">
        <v>718</v>
      </c>
      <c r="C228" s="14" t="s">
        <v>719</v>
      </c>
      <c r="D228" s="14" t="s">
        <v>41</v>
      </c>
      <c r="E228" s="14" t="s">
        <v>42</v>
      </c>
      <c r="F228" s="14" t="s">
        <v>43</v>
      </c>
      <c r="G228" s="14" t="s">
        <v>44</v>
      </c>
      <c r="H228" s="14">
        <v>-3.5183699999999998E-2</v>
      </c>
      <c r="I228" s="14">
        <v>0.99874000000000007</v>
      </c>
      <c r="J228" s="14" t="s">
        <v>45</v>
      </c>
      <c r="K228" s="14" t="s">
        <v>43</v>
      </c>
      <c r="L228" s="14" t="s">
        <v>46</v>
      </c>
      <c r="M228" s="14">
        <v>1.3597700000000001</v>
      </c>
      <c r="N228" s="14">
        <v>2.2781E-4</v>
      </c>
      <c r="O228" s="14" t="s">
        <v>48</v>
      </c>
      <c r="P228" s="14" t="s">
        <v>43</v>
      </c>
      <c r="Q228" s="14" t="s">
        <v>47</v>
      </c>
      <c r="R228" s="14">
        <v>1.51014</v>
      </c>
      <c r="S228" s="14">
        <v>2.2754800000000002E-4</v>
      </c>
      <c r="T228" s="14" t="s">
        <v>48</v>
      </c>
      <c r="U228" s="14">
        <v>51.032200000000003</v>
      </c>
      <c r="V228" s="14">
        <v>58.916699999999999</v>
      </c>
      <c r="W228" s="14">
        <v>55.506799999999998</v>
      </c>
      <c r="X228" s="14">
        <v>60.9375</v>
      </c>
      <c r="Y228" s="14">
        <v>52.320999999999998</v>
      </c>
      <c r="Z228" s="14">
        <v>58.787100000000002</v>
      </c>
      <c r="AA228" s="14">
        <v>119.605</v>
      </c>
      <c r="AB228" s="14">
        <v>120.837</v>
      </c>
      <c r="AC228" s="14">
        <v>142.15899999999999</v>
      </c>
      <c r="AD228" s="14">
        <v>159.119</v>
      </c>
      <c r="AE228" s="14">
        <v>148.61699999999999</v>
      </c>
      <c r="AF228" s="14">
        <v>146.721</v>
      </c>
      <c r="AG228" s="14">
        <f t="shared" si="42"/>
        <v>55.151900000000005</v>
      </c>
      <c r="AH228" s="14">
        <f t="shared" si="43"/>
        <v>57.348533333333336</v>
      </c>
      <c r="AI228" s="14">
        <f t="shared" si="44"/>
        <v>127.53366666666666</v>
      </c>
      <c r="AJ228" s="14">
        <f t="shared" si="45"/>
        <v>151.48566666666667</v>
      </c>
      <c r="AK228" s="14">
        <f t="shared" si="46"/>
        <v>74.578399999999988</v>
      </c>
      <c r="AL228" s="14">
        <f t="shared" si="47"/>
        <v>96.333766666666662</v>
      </c>
      <c r="AM228" s="14">
        <f t="shared" si="48"/>
        <v>1.291711362360505</v>
      </c>
      <c r="AN228" s="14">
        <f t="shared" si="49"/>
        <v>1</v>
      </c>
      <c r="AO228" s="14">
        <f t="shared" si="50"/>
        <v>1</v>
      </c>
      <c r="AP228" s="14">
        <f t="shared" si="51"/>
        <v>1.291711362360505</v>
      </c>
      <c r="AQ228" s="14">
        <f t="shared" si="52"/>
        <v>0.22583324019649748</v>
      </c>
      <c r="AR228" s="14">
        <f t="shared" si="53"/>
        <v>1</v>
      </c>
      <c r="AS228" s="14">
        <f t="shared" si="54"/>
        <v>0</v>
      </c>
      <c r="AT228" s="14">
        <f t="shared" si="55"/>
        <v>0</v>
      </c>
      <c r="AU228" s="14" t="s">
        <v>49</v>
      </c>
    </row>
    <row r="229" spans="1:47">
      <c r="A229" s="14" t="s">
        <v>720</v>
      </c>
      <c r="B229" s="14" t="s">
        <v>721</v>
      </c>
      <c r="C229" s="14" t="s">
        <v>722</v>
      </c>
      <c r="D229" s="14" t="s">
        <v>41</v>
      </c>
      <c r="E229" s="14" t="s">
        <v>42</v>
      </c>
      <c r="F229" s="14" t="s">
        <v>43</v>
      </c>
      <c r="G229" s="14" t="s">
        <v>44</v>
      </c>
      <c r="H229" s="14">
        <v>-6.5692500000000001E-2</v>
      </c>
      <c r="I229" s="14">
        <v>0.99874000000000007</v>
      </c>
      <c r="J229" s="14" t="s">
        <v>45</v>
      </c>
      <c r="K229" s="14" t="s">
        <v>43</v>
      </c>
      <c r="L229" s="14" t="s">
        <v>46</v>
      </c>
      <c r="M229" s="14">
        <v>1.16957</v>
      </c>
      <c r="N229" s="14">
        <v>2.2781E-4</v>
      </c>
      <c r="O229" s="14" t="s">
        <v>48</v>
      </c>
      <c r="P229" s="14" t="s">
        <v>43</v>
      </c>
      <c r="Q229" s="14" t="s">
        <v>47</v>
      </c>
      <c r="R229" s="14">
        <v>1.38266</v>
      </c>
      <c r="S229" s="14">
        <v>2.2754800000000002E-4</v>
      </c>
      <c r="T229" s="14" t="s">
        <v>48</v>
      </c>
      <c r="U229" s="14">
        <v>3.36138</v>
      </c>
      <c r="V229" s="14">
        <v>3.18465</v>
      </c>
      <c r="W229" s="14">
        <v>3.61809</v>
      </c>
      <c r="X229" s="14">
        <v>3.5241199999999999</v>
      </c>
      <c r="Y229" s="14">
        <v>3.1905800000000002</v>
      </c>
      <c r="Z229" s="14">
        <v>3.5816699999999999</v>
      </c>
      <c r="AA229" s="14">
        <v>7.8565000000000005</v>
      </c>
      <c r="AB229" s="14">
        <v>6.8159900000000002</v>
      </c>
      <c r="AC229" s="14">
        <v>7.1936</v>
      </c>
      <c r="AD229" s="14">
        <v>9.7789000000000001</v>
      </c>
      <c r="AE229" s="14">
        <v>8.0717099999999995</v>
      </c>
      <c r="AF229" s="14">
        <v>7.5915400000000002</v>
      </c>
      <c r="AG229" s="14">
        <f t="shared" si="42"/>
        <v>3.3880400000000002</v>
      </c>
      <c r="AH229" s="14">
        <f t="shared" si="43"/>
        <v>3.4321233333333332</v>
      </c>
      <c r="AI229" s="14">
        <f t="shared" si="44"/>
        <v>7.2886966666666666</v>
      </c>
      <c r="AJ229" s="14">
        <f t="shared" si="45"/>
        <v>8.480716666666666</v>
      </c>
      <c r="AK229" s="14">
        <f t="shared" si="46"/>
        <v>3.9447399999999995</v>
      </c>
      <c r="AL229" s="14">
        <f t="shared" si="47"/>
        <v>5.0926766666666659</v>
      </c>
      <c r="AM229" s="14">
        <f t="shared" si="48"/>
        <v>1.2910043923469396</v>
      </c>
      <c r="AN229" s="14">
        <f t="shared" si="49"/>
        <v>1</v>
      </c>
      <c r="AO229" s="14">
        <f t="shared" si="50"/>
        <v>1</v>
      </c>
      <c r="AP229" s="14">
        <f t="shared" si="51"/>
        <v>1.2910043923469396</v>
      </c>
      <c r="AQ229" s="14">
        <f t="shared" si="52"/>
        <v>0.22540929687924424</v>
      </c>
      <c r="AR229" s="14">
        <f t="shared" si="53"/>
        <v>1</v>
      </c>
      <c r="AS229" s="14">
        <f t="shared" si="54"/>
        <v>0</v>
      </c>
      <c r="AT229" s="14">
        <f t="shared" si="55"/>
        <v>0</v>
      </c>
      <c r="AU229" s="14" t="s">
        <v>49</v>
      </c>
    </row>
    <row r="230" spans="1:47">
      <c r="A230" s="14" t="s">
        <v>723</v>
      </c>
      <c r="B230" s="14" t="s">
        <v>724</v>
      </c>
      <c r="C230" s="14" t="s">
        <v>121</v>
      </c>
      <c r="D230" s="14" t="s">
        <v>41</v>
      </c>
      <c r="E230" s="14" t="s">
        <v>42</v>
      </c>
      <c r="F230" s="14" t="s">
        <v>43</v>
      </c>
      <c r="G230" s="14" t="s">
        <v>44</v>
      </c>
      <c r="H230" s="14">
        <v>0.44901000000000002</v>
      </c>
      <c r="I230" s="14">
        <v>1</v>
      </c>
      <c r="J230" s="14" t="s">
        <v>45</v>
      </c>
      <c r="K230" s="14" t="s">
        <v>43</v>
      </c>
      <c r="L230" s="14" t="s">
        <v>46</v>
      </c>
      <c r="M230" s="14">
        <v>1.2619199999999999</v>
      </c>
      <c r="N230" s="14">
        <v>1</v>
      </c>
      <c r="O230" s="14" t="s">
        <v>45</v>
      </c>
      <c r="P230" s="14" t="s">
        <v>43</v>
      </c>
      <c r="Q230" s="14" t="s">
        <v>47</v>
      </c>
      <c r="R230" s="14">
        <v>1.8002600000000002</v>
      </c>
      <c r="S230" s="14">
        <v>4.4247000000000002E-3</v>
      </c>
      <c r="T230" s="14" t="s">
        <v>48</v>
      </c>
      <c r="U230" s="14">
        <v>0.85424899999999993</v>
      </c>
      <c r="V230" s="14">
        <v>0.433249</v>
      </c>
      <c r="W230" s="14">
        <v>0.51476900000000003</v>
      </c>
      <c r="X230" s="14">
        <v>0.96096499999999996</v>
      </c>
      <c r="Y230" s="14">
        <v>1.3823799999999999</v>
      </c>
      <c r="Z230" s="14">
        <v>0.15117</v>
      </c>
      <c r="AA230" s="14">
        <v>1.9729800000000002</v>
      </c>
      <c r="AB230" s="14">
        <v>1.6013200000000001</v>
      </c>
      <c r="AC230" s="14">
        <v>0.92466699999999991</v>
      </c>
      <c r="AD230" s="14">
        <v>1.9414899999999999</v>
      </c>
      <c r="AE230" s="14">
        <v>2.2734100000000002</v>
      </c>
      <c r="AF230" s="14">
        <v>1.9547099999999999</v>
      </c>
      <c r="AG230" s="14">
        <f t="shared" si="42"/>
        <v>0.60075566666666658</v>
      </c>
      <c r="AH230" s="14">
        <f t="shared" si="43"/>
        <v>0.83150499999999994</v>
      </c>
      <c r="AI230" s="14">
        <f t="shared" si="44"/>
        <v>1.4996556666666667</v>
      </c>
      <c r="AJ230" s="14">
        <f t="shared" si="45"/>
        <v>2.0565366666666667</v>
      </c>
      <c r="AK230" s="14">
        <f t="shared" si="46"/>
        <v>1.1296493333333331</v>
      </c>
      <c r="AL230" s="14">
        <f t="shared" si="47"/>
        <v>1.455781</v>
      </c>
      <c r="AM230" s="14">
        <f t="shared" si="48"/>
        <v>1.2887016855968285</v>
      </c>
      <c r="AN230" s="14">
        <f t="shared" si="49"/>
        <v>1</v>
      </c>
      <c r="AO230" s="14">
        <f t="shared" si="50"/>
        <v>1</v>
      </c>
      <c r="AP230" s="14">
        <f t="shared" si="51"/>
        <v>1.2887016855968285</v>
      </c>
      <c r="AQ230" s="14">
        <f t="shared" si="52"/>
        <v>0.22402522540592776</v>
      </c>
      <c r="AR230" s="14">
        <f t="shared" si="53"/>
        <v>1</v>
      </c>
      <c r="AS230" s="14">
        <f t="shared" si="54"/>
        <v>0</v>
      </c>
      <c r="AT230" s="14">
        <f t="shared" si="55"/>
        <v>0</v>
      </c>
      <c r="AU230" s="14" t="s">
        <v>49</v>
      </c>
    </row>
    <row r="231" spans="1:47">
      <c r="A231" s="14" t="s">
        <v>725</v>
      </c>
      <c r="B231" s="14" t="s">
        <v>726</v>
      </c>
      <c r="C231" s="14" t="s">
        <v>727</v>
      </c>
      <c r="D231" s="14" t="s">
        <v>41</v>
      </c>
      <c r="E231" s="14" t="s">
        <v>42</v>
      </c>
      <c r="F231" s="14" t="s">
        <v>43</v>
      </c>
      <c r="G231" s="14" t="s">
        <v>44</v>
      </c>
      <c r="H231" s="14">
        <v>0.434614</v>
      </c>
      <c r="I231" s="14">
        <v>6.4183499999999997E-3</v>
      </c>
      <c r="J231" s="14" t="s">
        <v>48</v>
      </c>
      <c r="K231" s="14" t="s">
        <v>43</v>
      </c>
      <c r="L231" s="14" t="s">
        <v>46</v>
      </c>
      <c r="M231" s="14">
        <v>0.221889</v>
      </c>
      <c r="N231" s="14">
        <v>5.4534300000000001E-2</v>
      </c>
      <c r="O231" s="14" t="s">
        <v>45</v>
      </c>
      <c r="P231" s="14" t="s">
        <v>43</v>
      </c>
      <c r="Q231" s="14" t="s">
        <v>47</v>
      </c>
      <c r="R231" s="14">
        <v>0.80016000000000009</v>
      </c>
      <c r="S231" s="14">
        <v>2.2754800000000002E-4</v>
      </c>
      <c r="T231" s="14" t="s">
        <v>48</v>
      </c>
      <c r="U231" s="14">
        <v>204.24199999999999</v>
      </c>
      <c r="V231" s="14">
        <v>218.82599999999999</v>
      </c>
      <c r="W231" s="14">
        <v>198.815</v>
      </c>
      <c r="X231" s="14">
        <v>288.91300000000001</v>
      </c>
      <c r="Y231" s="14">
        <v>285.70499999999998</v>
      </c>
      <c r="Z231" s="14">
        <v>314.93099999999998</v>
      </c>
      <c r="AA231" s="14">
        <v>221.76599999999999</v>
      </c>
      <c r="AB231" s="14">
        <v>226.62</v>
      </c>
      <c r="AC231" s="14">
        <v>232.58699999999999</v>
      </c>
      <c r="AD231" s="14">
        <v>363.88299999999998</v>
      </c>
      <c r="AE231" s="14">
        <v>352.91399999999999</v>
      </c>
      <c r="AF231" s="14">
        <v>325.976</v>
      </c>
      <c r="AG231" s="14">
        <f t="shared" si="42"/>
        <v>207.29433333333336</v>
      </c>
      <c r="AH231" s="14">
        <f t="shared" si="43"/>
        <v>296.51633333333331</v>
      </c>
      <c r="AI231" s="14">
        <f t="shared" si="44"/>
        <v>226.99099999999999</v>
      </c>
      <c r="AJ231" s="14">
        <f t="shared" si="45"/>
        <v>347.59100000000007</v>
      </c>
      <c r="AK231" s="14">
        <f t="shared" si="46"/>
        <v>108.9186666666665</v>
      </c>
      <c r="AL231" s="14">
        <f t="shared" si="47"/>
        <v>140.29666666666671</v>
      </c>
      <c r="AM231" s="14">
        <f t="shared" si="48"/>
        <v>1.2880865232773102</v>
      </c>
      <c r="AN231" s="14">
        <f t="shared" si="49"/>
        <v>1</v>
      </c>
      <c r="AO231" s="14">
        <f t="shared" si="50"/>
        <v>1</v>
      </c>
      <c r="AP231" s="14">
        <f t="shared" si="51"/>
        <v>1.2880865232773102</v>
      </c>
      <c r="AQ231" s="14">
        <f t="shared" si="52"/>
        <v>0.22365463660338952</v>
      </c>
      <c r="AR231" s="14">
        <f t="shared" si="53"/>
        <v>1</v>
      </c>
      <c r="AS231" s="14">
        <f t="shared" si="54"/>
        <v>0</v>
      </c>
      <c r="AT231" s="14">
        <f t="shared" si="55"/>
        <v>0</v>
      </c>
      <c r="AU231" s="14" t="s">
        <v>49</v>
      </c>
    </row>
    <row r="232" spans="1:47">
      <c r="A232" s="14" t="s">
        <v>728</v>
      </c>
      <c r="B232" s="14" t="s">
        <v>729</v>
      </c>
      <c r="C232" s="14" t="s">
        <v>730</v>
      </c>
      <c r="D232" s="14" t="s">
        <v>41</v>
      </c>
      <c r="E232" s="14" t="s">
        <v>42</v>
      </c>
      <c r="F232" s="14" t="s">
        <v>43</v>
      </c>
      <c r="G232" s="14" t="s">
        <v>44</v>
      </c>
      <c r="H232" s="14">
        <v>9.5633499999999996E-2</v>
      </c>
      <c r="I232" s="14">
        <v>0.99874000000000007</v>
      </c>
      <c r="J232" s="14" t="s">
        <v>45</v>
      </c>
      <c r="K232" s="14" t="s">
        <v>43</v>
      </c>
      <c r="L232" s="14" t="s">
        <v>46</v>
      </c>
      <c r="M232" s="14">
        <v>0.33179199999999998</v>
      </c>
      <c r="N232" s="14">
        <v>1.18599E-2</v>
      </c>
      <c r="O232" s="14" t="s">
        <v>48</v>
      </c>
      <c r="P232" s="14" t="s">
        <v>43</v>
      </c>
      <c r="Q232" s="14" t="s">
        <v>47</v>
      </c>
      <c r="R232" s="14">
        <v>0.57708000000000004</v>
      </c>
      <c r="S232" s="14">
        <v>2.2754800000000002E-4</v>
      </c>
      <c r="T232" s="14" t="s">
        <v>48</v>
      </c>
      <c r="U232" s="14">
        <v>7.50162</v>
      </c>
      <c r="V232" s="14">
        <v>6.4229599999999998</v>
      </c>
      <c r="W232" s="14">
        <v>7.4210000000000003</v>
      </c>
      <c r="X232" s="14">
        <v>7.8233600000000001</v>
      </c>
      <c r="Y232" s="14">
        <v>8.5063200000000005</v>
      </c>
      <c r="Z232" s="14">
        <v>7.3805699999999996</v>
      </c>
      <c r="AA232" s="14">
        <v>9.2807399999999998</v>
      </c>
      <c r="AB232" s="14">
        <v>8.2515599999999996</v>
      </c>
      <c r="AC232" s="14">
        <v>8.4785699999999995</v>
      </c>
      <c r="AD232" s="14">
        <v>10.265599999999999</v>
      </c>
      <c r="AE232" s="14">
        <v>11.0518</v>
      </c>
      <c r="AF232" s="14">
        <v>9.0581999999999994</v>
      </c>
      <c r="AG232" s="14">
        <f t="shared" si="42"/>
        <v>7.115193333333333</v>
      </c>
      <c r="AH232" s="14">
        <f t="shared" si="43"/>
        <v>7.9034166666666659</v>
      </c>
      <c r="AI232" s="14">
        <f t="shared" si="44"/>
        <v>8.6702899999999996</v>
      </c>
      <c r="AJ232" s="14">
        <f t="shared" si="45"/>
        <v>10.1252</v>
      </c>
      <c r="AK232" s="14">
        <f t="shared" si="46"/>
        <v>2.3433199999999994</v>
      </c>
      <c r="AL232" s="14">
        <f t="shared" si="47"/>
        <v>3.0100066666666665</v>
      </c>
      <c r="AM232" s="14">
        <f t="shared" si="48"/>
        <v>1.2845051749938836</v>
      </c>
      <c r="AN232" s="14">
        <f t="shared" si="49"/>
        <v>1</v>
      </c>
      <c r="AO232" s="14">
        <f t="shared" si="50"/>
        <v>1</v>
      </c>
      <c r="AP232" s="14">
        <f t="shared" si="51"/>
        <v>1.2845051749938836</v>
      </c>
      <c r="AQ232" s="14">
        <f t="shared" si="52"/>
        <v>0.22149009636745007</v>
      </c>
      <c r="AR232" s="14">
        <f t="shared" si="53"/>
        <v>1</v>
      </c>
      <c r="AS232" s="14">
        <f t="shared" si="54"/>
        <v>0</v>
      </c>
      <c r="AT232" s="14">
        <f t="shared" si="55"/>
        <v>0</v>
      </c>
      <c r="AU232" s="14" t="s">
        <v>49</v>
      </c>
    </row>
    <row r="233" spans="1:47">
      <c r="A233" s="14" t="s">
        <v>731</v>
      </c>
      <c r="B233" s="14" t="s">
        <v>732</v>
      </c>
      <c r="C233" s="14" t="s">
        <v>733</v>
      </c>
      <c r="D233" s="14" t="s">
        <v>41</v>
      </c>
      <c r="E233" s="14" t="s">
        <v>42</v>
      </c>
      <c r="F233" s="14" t="s">
        <v>43</v>
      </c>
      <c r="G233" s="14" t="s">
        <v>44</v>
      </c>
      <c r="H233" s="14">
        <v>-5.7669900000000005E-3</v>
      </c>
      <c r="I233" s="14">
        <v>0.99874000000000007</v>
      </c>
      <c r="J233" s="14" t="s">
        <v>45</v>
      </c>
      <c r="K233" s="14" t="s">
        <v>43</v>
      </c>
      <c r="L233" s="14" t="s">
        <v>46</v>
      </c>
      <c r="M233" s="14">
        <v>0.377274</v>
      </c>
      <c r="N233" s="14">
        <v>3.0164599999999999E-3</v>
      </c>
      <c r="O233" s="14" t="s">
        <v>48</v>
      </c>
      <c r="P233" s="14" t="s">
        <v>43</v>
      </c>
      <c r="Q233" s="14" t="s">
        <v>47</v>
      </c>
      <c r="R233" s="14">
        <v>0.50531099999999995</v>
      </c>
      <c r="S233" s="14">
        <v>2.2754800000000002E-4</v>
      </c>
      <c r="T233" s="14" t="s">
        <v>48</v>
      </c>
      <c r="U233" s="14">
        <v>43.955300000000001</v>
      </c>
      <c r="V233" s="14">
        <v>42.149700000000003</v>
      </c>
      <c r="W233" s="14">
        <v>45.218499999999999</v>
      </c>
      <c r="X233" s="14">
        <v>47.347700000000003</v>
      </c>
      <c r="Y233" s="14">
        <v>43.038899999999998</v>
      </c>
      <c r="Z233" s="14">
        <v>41.701700000000002</v>
      </c>
      <c r="AA233" s="14">
        <v>56.921500000000002</v>
      </c>
      <c r="AB233" s="14">
        <v>46.610300000000002</v>
      </c>
      <c r="AC233" s="14">
        <v>55.923299999999998</v>
      </c>
      <c r="AD233" s="14">
        <v>58.799500000000002</v>
      </c>
      <c r="AE233" s="14">
        <v>56.495800000000003</v>
      </c>
      <c r="AF233" s="14">
        <v>53.125</v>
      </c>
      <c r="AG233" s="14">
        <f t="shared" si="42"/>
        <v>43.774499999999996</v>
      </c>
      <c r="AH233" s="14">
        <f t="shared" si="43"/>
        <v>44.029433333333337</v>
      </c>
      <c r="AI233" s="14">
        <f t="shared" si="44"/>
        <v>53.151700000000005</v>
      </c>
      <c r="AJ233" s="14">
        <f t="shared" si="45"/>
        <v>56.140099999999997</v>
      </c>
      <c r="AK233" s="14">
        <f t="shared" si="46"/>
        <v>9.632133333333357</v>
      </c>
      <c r="AL233" s="14">
        <f t="shared" si="47"/>
        <v>12.365600000000001</v>
      </c>
      <c r="AM233" s="14">
        <f t="shared" si="48"/>
        <v>1.283786215583945</v>
      </c>
      <c r="AN233" s="14">
        <f t="shared" si="49"/>
        <v>1</v>
      </c>
      <c r="AO233" s="14">
        <f t="shared" si="50"/>
        <v>1</v>
      </c>
      <c r="AP233" s="14">
        <f t="shared" si="51"/>
        <v>1.283786215583945</v>
      </c>
      <c r="AQ233" s="14">
        <f t="shared" si="52"/>
        <v>0.22105410709279319</v>
      </c>
      <c r="AR233" s="14">
        <f t="shared" si="53"/>
        <v>1</v>
      </c>
      <c r="AS233" s="14">
        <f t="shared" si="54"/>
        <v>0</v>
      </c>
      <c r="AT233" s="14">
        <f t="shared" si="55"/>
        <v>0</v>
      </c>
      <c r="AU233" s="14" t="s">
        <v>49</v>
      </c>
    </row>
    <row r="234" spans="1:47">
      <c r="A234" s="14" t="s">
        <v>734</v>
      </c>
      <c r="B234" s="14" t="s">
        <v>735</v>
      </c>
      <c r="C234" s="14" t="s">
        <v>736</v>
      </c>
      <c r="D234" s="14" t="s">
        <v>41</v>
      </c>
      <c r="E234" s="14" t="s">
        <v>42</v>
      </c>
      <c r="F234" s="14" t="s">
        <v>43</v>
      </c>
      <c r="G234" s="14" t="s">
        <v>44</v>
      </c>
      <c r="H234" s="14">
        <v>-1.6640499999999999E-2</v>
      </c>
      <c r="I234" s="14">
        <v>0.99874000000000007</v>
      </c>
      <c r="J234" s="14" t="s">
        <v>45</v>
      </c>
      <c r="K234" s="14" t="s">
        <v>43</v>
      </c>
      <c r="L234" s="14" t="s">
        <v>46</v>
      </c>
      <c r="M234" s="14">
        <v>1.5640000000000001</v>
      </c>
      <c r="N234" s="14">
        <v>2.2781E-4</v>
      </c>
      <c r="O234" s="14" t="s">
        <v>48</v>
      </c>
      <c r="P234" s="14" t="s">
        <v>43</v>
      </c>
      <c r="Q234" s="14" t="s">
        <v>47</v>
      </c>
      <c r="R234" s="14">
        <v>1.64273</v>
      </c>
      <c r="S234" s="14">
        <v>2.2754800000000002E-4</v>
      </c>
      <c r="T234" s="14" t="s">
        <v>48</v>
      </c>
      <c r="U234" s="14">
        <v>129.25800000000001</v>
      </c>
      <c r="V234" s="14">
        <v>174.66300000000001</v>
      </c>
      <c r="W234" s="14">
        <v>153.71199999999999</v>
      </c>
      <c r="X234" s="14">
        <v>165.399</v>
      </c>
      <c r="Y234" s="14">
        <v>152.70400000000001</v>
      </c>
      <c r="Z234" s="14">
        <v>186.67699999999999</v>
      </c>
      <c r="AA234" s="14">
        <v>341.24400000000003</v>
      </c>
      <c r="AB234" s="14">
        <v>392.642</v>
      </c>
      <c r="AC234" s="14">
        <v>454.108</v>
      </c>
      <c r="AD234" s="14">
        <v>522.37300000000005</v>
      </c>
      <c r="AE234" s="14">
        <v>472.28500000000003</v>
      </c>
      <c r="AF234" s="14">
        <v>459.23700000000002</v>
      </c>
      <c r="AG234" s="14">
        <f t="shared" si="42"/>
        <v>152.54433333333336</v>
      </c>
      <c r="AH234" s="14">
        <f t="shared" si="43"/>
        <v>168.26</v>
      </c>
      <c r="AI234" s="14">
        <f t="shared" si="44"/>
        <v>395.99799999999999</v>
      </c>
      <c r="AJ234" s="14">
        <f t="shared" si="45"/>
        <v>484.63166666666672</v>
      </c>
      <c r="AK234" s="14">
        <f t="shared" si="46"/>
        <v>259.16933333333327</v>
      </c>
      <c r="AL234" s="14">
        <f t="shared" si="47"/>
        <v>332.08733333333339</v>
      </c>
      <c r="AM234" s="14">
        <f t="shared" si="48"/>
        <v>1.2813527320619214</v>
      </c>
      <c r="AN234" s="14">
        <f t="shared" si="49"/>
        <v>1</v>
      </c>
      <c r="AO234" s="14">
        <f t="shared" si="50"/>
        <v>1</v>
      </c>
      <c r="AP234" s="14">
        <f t="shared" si="51"/>
        <v>1.2813527320619214</v>
      </c>
      <c r="AQ234" s="14">
        <f t="shared" si="52"/>
        <v>0.21957477049209978</v>
      </c>
      <c r="AR234" s="14">
        <f t="shared" si="53"/>
        <v>1</v>
      </c>
      <c r="AS234" s="14">
        <f t="shared" si="54"/>
        <v>0</v>
      </c>
      <c r="AT234" s="14">
        <f t="shared" si="55"/>
        <v>0</v>
      </c>
      <c r="AU234" s="14" t="s">
        <v>49</v>
      </c>
    </row>
    <row r="235" spans="1:47">
      <c r="A235" s="14" t="s">
        <v>737</v>
      </c>
      <c r="B235" s="14" t="s">
        <v>738</v>
      </c>
      <c r="C235" s="14" t="s">
        <v>739</v>
      </c>
      <c r="D235" s="14" t="s">
        <v>41</v>
      </c>
      <c r="E235" s="14" t="s">
        <v>42</v>
      </c>
      <c r="F235" s="14" t="s">
        <v>43</v>
      </c>
      <c r="G235" s="14" t="s">
        <v>44</v>
      </c>
      <c r="H235" s="14">
        <v>0.118669</v>
      </c>
      <c r="I235" s="14">
        <v>0.99874000000000007</v>
      </c>
      <c r="J235" s="14" t="s">
        <v>45</v>
      </c>
      <c r="K235" s="14" t="s">
        <v>43</v>
      </c>
      <c r="L235" s="14" t="s">
        <v>46</v>
      </c>
      <c r="M235" s="14">
        <v>0.35842000000000002</v>
      </c>
      <c r="N235" s="14">
        <v>6.663659999999999E-2</v>
      </c>
      <c r="O235" s="14" t="s">
        <v>45</v>
      </c>
      <c r="P235" s="14" t="s">
        <v>43</v>
      </c>
      <c r="Q235" s="14" t="s">
        <v>47</v>
      </c>
      <c r="R235" s="14">
        <v>0.48647899999999999</v>
      </c>
      <c r="S235" s="14">
        <v>2.07631E-2</v>
      </c>
      <c r="T235" s="14" t="s">
        <v>48</v>
      </c>
      <c r="U235" s="14">
        <v>29.763300000000001</v>
      </c>
      <c r="V235" s="14">
        <v>38.334800000000001</v>
      </c>
      <c r="W235" s="14">
        <v>33.3003</v>
      </c>
      <c r="X235" s="14">
        <v>33.515599999999999</v>
      </c>
      <c r="Y235" s="14">
        <v>39.749499999999998</v>
      </c>
      <c r="Z235" s="14">
        <v>44.698599999999999</v>
      </c>
      <c r="AA235" s="14">
        <v>35.790599999999998</v>
      </c>
      <c r="AB235" s="14">
        <v>40.941099999999999</v>
      </c>
      <c r="AC235" s="14">
        <v>41.930700000000002</v>
      </c>
      <c r="AD235" s="14">
        <v>53.113199999999999</v>
      </c>
      <c r="AE235" s="14">
        <v>39.832700000000003</v>
      </c>
      <c r="AF235" s="14">
        <v>51.760100000000001</v>
      </c>
      <c r="AG235" s="14">
        <f t="shared" si="42"/>
        <v>33.799466666666667</v>
      </c>
      <c r="AH235" s="14">
        <f t="shared" si="43"/>
        <v>39.321233333333332</v>
      </c>
      <c r="AI235" s="14">
        <f t="shared" si="44"/>
        <v>39.554133333333333</v>
      </c>
      <c r="AJ235" s="14">
        <f t="shared" si="45"/>
        <v>48.23533333333333</v>
      </c>
      <c r="AK235" s="14">
        <f t="shared" si="46"/>
        <v>11.27643333333333</v>
      </c>
      <c r="AL235" s="14">
        <f t="shared" si="47"/>
        <v>14.435866666666662</v>
      </c>
      <c r="AM235" s="14">
        <f t="shared" si="48"/>
        <v>1.2801801988217314</v>
      </c>
      <c r="AN235" s="14">
        <f t="shared" si="49"/>
        <v>1</v>
      </c>
      <c r="AO235" s="14">
        <f t="shared" si="50"/>
        <v>1</v>
      </c>
      <c r="AP235" s="14">
        <f t="shared" si="51"/>
        <v>1.2801801988217314</v>
      </c>
      <c r="AQ235" s="14">
        <f t="shared" si="52"/>
        <v>0.21885996915091116</v>
      </c>
      <c r="AR235" s="14">
        <f t="shared" si="53"/>
        <v>1</v>
      </c>
      <c r="AS235" s="14">
        <f t="shared" si="54"/>
        <v>0</v>
      </c>
      <c r="AT235" s="14">
        <f t="shared" si="55"/>
        <v>0</v>
      </c>
      <c r="AU235" s="14" t="s">
        <v>49</v>
      </c>
    </row>
    <row r="236" spans="1:47">
      <c r="A236" s="14" t="s">
        <v>740</v>
      </c>
      <c r="B236" s="14" t="s">
        <v>741</v>
      </c>
      <c r="C236" s="14" t="s">
        <v>742</v>
      </c>
      <c r="D236" s="14" t="s">
        <v>41</v>
      </c>
      <c r="E236" s="14" t="s">
        <v>42</v>
      </c>
      <c r="F236" s="14" t="s">
        <v>43</v>
      </c>
      <c r="G236" s="14" t="s">
        <v>44</v>
      </c>
      <c r="H236" s="14">
        <v>3.35091E-2</v>
      </c>
      <c r="I236" s="14">
        <v>0.99874000000000007</v>
      </c>
      <c r="J236" s="14" t="s">
        <v>45</v>
      </c>
      <c r="K236" s="14" t="s">
        <v>43</v>
      </c>
      <c r="L236" s="14" t="s">
        <v>46</v>
      </c>
      <c r="M236" s="14">
        <v>0.40464600000000001</v>
      </c>
      <c r="N236" s="14">
        <v>2.1856399999999998E-2</v>
      </c>
      <c r="O236" s="14" t="s">
        <v>48</v>
      </c>
      <c r="P236" s="14" t="s">
        <v>43</v>
      </c>
      <c r="Q236" s="14" t="s">
        <v>47</v>
      </c>
      <c r="R236" s="14">
        <v>0.56021299999999996</v>
      </c>
      <c r="S236" s="14">
        <v>1.35505E-3</v>
      </c>
      <c r="T236" s="14" t="s">
        <v>48</v>
      </c>
      <c r="U236" s="14">
        <v>14.479100000000001</v>
      </c>
      <c r="V236" s="14">
        <v>15.534000000000001</v>
      </c>
      <c r="W236" s="14">
        <v>15.4025</v>
      </c>
      <c r="X236" s="14">
        <v>14.8477</v>
      </c>
      <c r="Y236" s="14">
        <v>15.117900000000001</v>
      </c>
      <c r="Z236" s="14">
        <v>19.3081</v>
      </c>
      <c r="AA236" s="14">
        <v>21.126100000000001</v>
      </c>
      <c r="AB236" s="14">
        <v>16.2073</v>
      </c>
      <c r="AC236" s="14">
        <v>19.119299999999999</v>
      </c>
      <c r="AD236" s="14">
        <v>23.7714</v>
      </c>
      <c r="AE236" s="14">
        <v>20.125299999999999</v>
      </c>
      <c r="AF236" s="14">
        <v>20.567299999999999</v>
      </c>
      <c r="AG236" s="14">
        <f t="shared" si="42"/>
        <v>15.138533333333333</v>
      </c>
      <c r="AH236" s="14">
        <f t="shared" si="43"/>
        <v>16.424566666666667</v>
      </c>
      <c r="AI236" s="14">
        <f t="shared" si="44"/>
        <v>18.817566666666664</v>
      </c>
      <c r="AJ236" s="14">
        <f t="shared" si="45"/>
        <v>21.488</v>
      </c>
      <c r="AK236" s="14">
        <f t="shared" si="46"/>
        <v>4.9650666666666599</v>
      </c>
      <c r="AL236" s="14">
        <f t="shared" si="47"/>
        <v>6.3494666666666664</v>
      </c>
      <c r="AM236" s="14">
        <f t="shared" si="48"/>
        <v>1.278828078844193</v>
      </c>
      <c r="AN236" s="14">
        <f t="shared" si="49"/>
        <v>1</v>
      </c>
      <c r="AO236" s="14">
        <f t="shared" si="50"/>
        <v>1</v>
      </c>
      <c r="AP236" s="14">
        <f t="shared" si="51"/>
        <v>1.278828078844193</v>
      </c>
      <c r="AQ236" s="14">
        <f t="shared" si="52"/>
        <v>0.21803406060351629</v>
      </c>
      <c r="AR236" s="14">
        <f t="shared" si="53"/>
        <v>1</v>
      </c>
      <c r="AS236" s="14">
        <f t="shared" si="54"/>
        <v>0</v>
      </c>
      <c r="AT236" s="14">
        <f t="shared" si="55"/>
        <v>0</v>
      </c>
      <c r="AU236" s="14" t="s">
        <v>49</v>
      </c>
    </row>
    <row r="237" spans="1:47">
      <c r="A237" s="14" t="s">
        <v>743</v>
      </c>
      <c r="B237" s="14" t="s">
        <v>744</v>
      </c>
      <c r="C237" s="14" t="s">
        <v>745</v>
      </c>
      <c r="D237" s="14" t="s">
        <v>41</v>
      </c>
      <c r="E237" s="14" t="s">
        <v>42</v>
      </c>
      <c r="F237" s="14" t="s">
        <v>43</v>
      </c>
      <c r="G237" s="14" t="s">
        <v>44</v>
      </c>
      <c r="H237" s="14">
        <v>8.1371799999999994E-2</v>
      </c>
      <c r="I237" s="14">
        <v>0.99874000000000007</v>
      </c>
      <c r="J237" s="14" t="s">
        <v>45</v>
      </c>
      <c r="K237" s="14" t="s">
        <v>43</v>
      </c>
      <c r="L237" s="14" t="s">
        <v>46</v>
      </c>
      <c r="M237" s="14">
        <v>1.3244199999999999</v>
      </c>
      <c r="N237" s="14">
        <v>2.2781E-4</v>
      </c>
      <c r="O237" s="14" t="s">
        <v>48</v>
      </c>
      <c r="P237" s="14" t="s">
        <v>43</v>
      </c>
      <c r="Q237" s="14" t="s">
        <v>47</v>
      </c>
      <c r="R237" s="14">
        <v>1.5198400000000001</v>
      </c>
      <c r="S237" s="14">
        <v>2.2754800000000002E-4</v>
      </c>
      <c r="T237" s="14" t="s">
        <v>48</v>
      </c>
      <c r="U237" s="14">
        <v>61.668500000000002</v>
      </c>
      <c r="V237" s="14">
        <v>77.594399999999993</v>
      </c>
      <c r="W237" s="14">
        <v>65.846500000000006</v>
      </c>
      <c r="X237" s="14">
        <v>79.072400000000002</v>
      </c>
      <c r="Y237" s="14">
        <v>79.135400000000004</v>
      </c>
      <c r="Z237" s="14">
        <v>77.411900000000003</v>
      </c>
      <c r="AA237" s="14">
        <v>141.16200000000001</v>
      </c>
      <c r="AB237" s="14">
        <v>160.26499999999999</v>
      </c>
      <c r="AC237" s="14">
        <v>164.553</v>
      </c>
      <c r="AD237" s="14">
        <v>205.50399999999999</v>
      </c>
      <c r="AE237" s="14">
        <v>181.06299999999999</v>
      </c>
      <c r="AF237" s="14">
        <v>190.34800000000001</v>
      </c>
      <c r="AG237" s="14">
        <f t="shared" si="42"/>
        <v>68.369799999999998</v>
      </c>
      <c r="AH237" s="14">
        <f t="shared" si="43"/>
        <v>78.539900000000003</v>
      </c>
      <c r="AI237" s="14">
        <f t="shared" si="44"/>
        <v>155.32666666666668</v>
      </c>
      <c r="AJ237" s="14">
        <f t="shared" si="45"/>
        <v>192.30499999999998</v>
      </c>
      <c r="AK237" s="14">
        <f t="shared" si="46"/>
        <v>97.126966666666704</v>
      </c>
      <c r="AL237" s="14">
        <f t="shared" si="47"/>
        <v>123.93519999999998</v>
      </c>
      <c r="AM237" s="14">
        <f t="shared" si="48"/>
        <v>1.2760122574952573</v>
      </c>
      <c r="AN237" s="14">
        <f t="shared" si="49"/>
        <v>1</v>
      </c>
      <c r="AO237" s="14">
        <f t="shared" si="50"/>
        <v>1</v>
      </c>
      <c r="AP237" s="14">
        <f t="shared" si="51"/>
        <v>1.2760122574952573</v>
      </c>
      <c r="AQ237" s="14">
        <f t="shared" si="52"/>
        <v>0.21630846872666751</v>
      </c>
      <c r="AR237" s="14">
        <f t="shared" si="53"/>
        <v>1</v>
      </c>
      <c r="AS237" s="14">
        <f t="shared" si="54"/>
        <v>0</v>
      </c>
      <c r="AT237" s="14">
        <f t="shared" si="55"/>
        <v>0</v>
      </c>
      <c r="AU237" s="14" t="s">
        <v>49</v>
      </c>
    </row>
    <row r="238" spans="1:47">
      <c r="A238" s="14" t="s">
        <v>746</v>
      </c>
      <c r="B238" s="14" t="s">
        <v>747</v>
      </c>
      <c r="C238" s="14" t="s">
        <v>748</v>
      </c>
      <c r="D238" s="14" t="s">
        <v>41</v>
      </c>
      <c r="E238" s="14" t="s">
        <v>42</v>
      </c>
      <c r="F238" s="14" t="s">
        <v>43</v>
      </c>
      <c r="G238" s="14" t="s">
        <v>44</v>
      </c>
      <c r="H238" s="14">
        <v>-7.8922099999999995E-2</v>
      </c>
      <c r="I238" s="14">
        <v>0.99874000000000007</v>
      </c>
      <c r="J238" s="14" t="s">
        <v>45</v>
      </c>
      <c r="K238" s="14" t="s">
        <v>43</v>
      </c>
      <c r="L238" s="14" t="s">
        <v>46</v>
      </c>
      <c r="M238" s="14">
        <v>0.57389099999999993</v>
      </c>
      <c r="N238" s="14">
        <v>2.2781E-4</v>
      </c>
      <c r="O238" s="14" t="s">
        <v>48</v>
      </c>
      <c r="P238" s="14" t="s">
        <v>43</v>
      </c>
      <c r="Q238" s="14" t="s">
        <v>47</v>
      </c>
      <c r="R238" s="14">
        <v>0.55595099999999997</v>
      </c>
      <c r="S238" s="14">
        <v>4.3302600000000004E-4</v>
      </c>
      <c r="T238" s="14" t="s">
        <v>48</v>
      </c>
      <c r="U238" s="14">
        <v>15.5032</v>
      </c>
      <c r="V238" s="14">
        <v>14.706200000000001</v>
      </c>
      <c r="W238" s="14">
        <v>16.907900000000001</v>
      </c>
      <c r="X238" s="14">
        <v>16.568899999999999</v>
      </c>
      <c r="Y238" s="14">
        <v>14.028499999999999</v>
      </c>
      <c r="Z238" s="14">
        <v>16.5289</v>
      </c>
      <c r="AA238" s="14">
        <v>19.785399999999999</v>
      </c>
      <c r="AB238" s="14">
        <v>21.9405</v>
      </c>
      <c r="AC238" s="14">
        <v>20.8597</v>
      </c>
      <c r="AD238" s="14">
        <v>25.634599999999999</v>
      </c>
      <c r="AE238" s="14">
        <v>19.899699999999999</v>
      </c>
      <c r="AF238" s="14">
        <v>21.331</v>
      </c>
      <c r="AG238" s="14">
        <f t="shared" si="42"/>
        <v>15.705766666666667</v>
      </c>
      <c r="AH238" s="14">
        <f t="shared" si="43"/>
        <v>15.708766666666667</v>
      </c>
      <c r="AI238" s="14">
        <f t="shared" si="44"/>
        <v>20.861866666666668</v>
      </c>
      <c r="AJ238" s="14">
        <f t="shared" si="45"/>
        <v>22.288433333333334</v>
      </c>
      <c r="AK238" s="14">
        <f t="shared" si="46"/>
        <v>5.1590999999999969</v>
      </c>
      <c r="AL238" s="14">
        <f t="shared" si="47"/>
        <v>6.5826666666666664</v>
      </c>
      <c r="AM238" s="14">
        <f t="shared" si="48"/>
        <v>1.2759331407932915</v>
      </c>
      <c r="AN238" s="14">
        <f t="shared" si="49"/>
        <v>1</v>
      </c>
      <c r="AO238" s="14">
        <f t="shared" si="50"/>
        <v>1</v>
      </c>
      <c r="AP238" s="14">
        <f t="shared" si="51"/>
        <v>1.2759331407932915</v>
      </c>
      <c r="AQ238" s="14">
        <f t="shared" si="52"/>
        <v>0.21625987441766298</v>
      </c>
      <c r="AR238" s="14">
        <f t="shared" si="53"/>
        <v>1</v>
      </c>
      <c r="AS238" s="14">
        <f t="shared" si="54"/>
        <v>0</v>
      </c>
      <c r="AT238" s="14">
        <f t="shared" si="55"/>
        <v>0</v>
      </c>
      <c r="AU238" s="14" t="s">
        <v>49</v>
      </c>
    </row>
    <row r="239" spans="1:47">
      <c r="A239" s="14" t="s">
        <v>749</v>
      </c>
      <c r="B239" s="14" t="s">
        <v>750</v>
      </c>
      <c r="C239" s="14" t="s">
        <v>751</v>
      </c>
      <c r="D239" s="14" t="s">
        <v>41</v>
      </c>
      <c r="E239" s="14" t="s">
        <v>42</v>
      </c>
      <c r="F239" s="14" t="s">
        <v>43</v>
      </c>
      <c r="G239" s="14" t="s">
        <v>44</v>
      </c>
      <c r="H239" s="14">
        <v>0.115635</v>
      </c>
      <c r="I239" s="14">
        <v>0.99874000000000007</v>
      </c>
      <c r="J239" s="14" t="s">
        <v>45</v>
      </c>
      <c r="K239" s="14" t="s">
        <v>43</v>
      </c>
      <c r="L239" s="14" t="s">
        <v>46</v>
      </c>
      <c r="M239" s="14">
        <v>0.88213599999999992</v>
      </c>
      <c r="N239" s="14">
        <v>2.2781E-4</v>
      </c>
      <c r="O239" s="14" t="s">
        <v>48</v>
      </c>
      <c r="P239" s="14" t="s">
        <v>43</v>
      </c>
      <c r="Q239" s="14" t="s">
        <v>47</v>
      </c>
      <c r="R239" s="14">
        <v>0.95848000000000011</v>
      </c>
      <c r="S239" s="14">
        <v>2.2754800000000002E-4</v>
      </c>
      <c r="T239" s="14" t="s">
        <v>48</v>
      </c>
      <c r="U239" s="14">
        <v>28.944099999999999</v>
      </c>
      <c r="V239" s="14">
        <v>22.908300000000001</v>
      </c>
      <c r="W239" s="14">
        <v>30.104800000000001</v>
      </c>
      <c r="X239" s="14">
        <v>29.4666</v>
      </c>
      <c r="Y239" s="14">
        <v>33.757800000000003</v>
      </c>
      <c r="Z239" s="14">
        <v>26.086099999999998</v>
      </c>
      <c r="AA239" s="14">
        <v>34.499000000000002</v>
      </c>
      <c r="AB239" s="14">
        <v>50.0715</v>
      </c>
      <c r="AC239" s="14">
        <v>44.069099999999999</v>
      </c>
      <c r="AD239" s="14">
        <v>48.587200000000003</v>
      </c>
      <c r="AE239" s="14">
        <v>51.835999999999999</v>
      </c>
      <c r="AF239" s="14">
        <v>50.383699999999997</v>
      </c>
      <c r="AG239" s="14">
        <f t="shared" si="42"/>
        <v>27.319066666666668</v>
      </c>
      <c r="AH239" s="14">
        <f t="shared" si="43"/>
        <v>29.770166666666668</v>
      </c>
      <c r="AI239" s="14">
        <f t="shared" si="44"/>
        <v>42.879866666666665</v>
      </c>
      <c r="AJ239" s="14">
        <f t="shared" si="45"/>
        <v>50.268966666666671</v>
      </c>
      <c r="AK239" s="14">
        <f t="shared" si="46"/>
        <v>18.011900000000001</v>
      </c>
      <c r="AL239" s="14">
        <f t="shared" si="47"/>
        <v>22.949900000000003</v>
      </c>
      <c r="AM239" s="14">
        <f t="shared" si="48"/>
        <v>1.2741520883415964</v>
      </c>
      <c r="AN239" s="14">
        <f t="shared" si="49"/>
        <v>1</v>
      </c>
      <c r="AO239" s="14">
        <f t="shared" si="50"/>
        <v>1</v>
      </c>
      <c r="AP239" s="14">
        <f t="shared" si="51"/>
        <v>1.2741520883415964</v>
      </c>
      <c r="AQ239" s="14">
        <f t="shared" si="52"/>
        <v>0.21516433622804465</v>
      </c>
      <c r="AR239" s="14">
        <f t="shared" si="53"/>
        <v>1</v>
      </c>
      <c r="AS239" s="14">
        <f t="shared" si="54"/>
        <v>0</v>
      </c>
      <c r="AT239" s="14">
        <f t="shared" si="55"/>
        <v>0</v>
      </c>
      <c r="AU239" s="14" t="s">
        <v>49</v>
      </c>
    </row>
    <row r="240" spans="1:47">
      <c r="A240" s="14" t="s">
        <v>752</v>
      </c>
      <c r="B240" s="14" t="s">
        <v>753</v>
      </c>
      <c r="C240" s="14" t="s">
        <v>754</v>
      </c>
      <c r="D240" s="14" t="s">
        <v>41</v>
      </c>
      <c r="E240" s="14" t="s">
        <v>42</v>
      </c>
      <c r="F240" s="14" t="s">
        <v>43</v>
      </c>
      <c r="G240" s="14" t="s">
        <v>44</v>
      </c>
      <c r="H240" s="14">
        <v>0.26533499999999999</v>
      </c>
      <c r="I240" s="14">
        <v>0.981429</v>
      </c>
      <c r="J240" s="14" t="s">
        <v>45</v>
      </c>
      <c r="K240" s="14" t="s">
        <v>43</v>
      </c>
      <c r="L240" s="14" t="s">
        <v>46</v>
      </c>
      <c r="M240" s="14">
        <v>1.6580900000000001</v>
      </c>
      <c r="N240" s="14">
        <v>2.2781E-4</v>
      </c>
      <c r="O240" s="14" t="s">
        <v>48</v>
      </c>
      <c r="P240" s="14" t="s">
        <v>43</v>
      </c>
      <c r="Q240" s="14" t="s">
        <v>47</v>
      </c>
      <c r="R240" s="14">
        <v>1.97241</v>
      </c>
      <c r="S240" s="14">
        <v>2.2754800000000002E-4</v>
      </c>
      <c r="T240" s="14" t="s">
        <v>48</v>
      </c>
      <c r="U240" s="14">
        <v>2.12378</v>
      </c>
      <c r="V240" s="14">
        <v>2.7087300000000001</v>
      </c>
      <c r="W240" s="14">
        <v>3.5343499999999999</v>
      </c>
      <c r="X240" s="14">
        <v>3.5440800000000001</v>
      </c>
      <c r="Y240" s="14">
        <v>3.1635800000000001</v>
      </c>
      <c r="Z240" s="14">
        <v>3.3971</v>
      </c>
      <c r="AA240" s="14">
        <v>8.3106500000000008</v>
      </c>
      <c r="AB240" s="14">
        <v>7.0817899999999998</v>
      </c>
      <c r="AC240" s="14">
        <v>7.76797</v>
      </c>
      <c r="AD240" s="14">
        <v>10.615500000000001</v>
      </c>
      <c r="AE240" s="14">
        <v>10.1531</v>
      </c>
      <c r="AF240" s="14">
        <v>8.65991</v>
      </c>
      <c r="AG240" s="14">
        <f t="shared" si="42"/>
        <v>2.7889533333333332</v>
      </c>
      <c r="AH240" s="14">
        <f t="shared" si="43"/>
        <v>3.3682533333333335</v>
      </c>
      <c r="AI240" s="14">
        <f t="shared" si="44"/>
        <v>7.720136666666666</v>
      </c>
      <c r="AJ240" s="14">
        <f t="shared" si="45"/>
        <v>9.8095033333333337</v>
      </c>
      <c r="AK240" s="14">
        <f t="shared" si="46"/>
        <v>5.5104833333333332</v>
      </c>
      <c r="AL240" s="14">
        <f t="shared" si="47"/>
        <v>7.0205500000000001</v>
      </c>
      <c r="AM240" s="14">
        <f t="shared" si="48"/>
        <v>1.2740352479667543</v>
      </c>
      <c r="AN240" s="14">
        <f t="shared" si="49"/>
        <v>1</v>
      </c>
      <c r="AO240" s="14">
        <f t="shared" si="50"/>
        <v>1</v>
      </c>
      <c r="AP240" s="14">
        <f t="shared" si="51"/>
        <v>1.2740352479667543</v>
      </c>
      <c r="AQ240" s="14">
        <f t="shared" si="52"/>
        <v>0.21509235981036626</v>
      </c>
      <c r="AR240" s="14">
        <f t="shared" si="53"/>
        <v>1</v>
      </c>
      <c r="AS240" s="14">
        <f t="shared" si="54"/>
        <v>0</v>
      </c>
      <c r="AT240" s="14">
        <f t="shared" si="55"/>
        <v>0</v>
      </c>
      <c r="AU240" s="14" t="s">
        <v>49</v>
      </c>
    </row>
    <row r="241" spans="1:47">
      <c r="A241" s="14" t="s">
        <v>755</v>
      </c>
      <c r="B241" s="14" t="s">
        <v>756</v>
      </c>
      <c r="C241" s="14" t="s">
        <v>757</v>
      </c>
      <c r="D241" s="14" t="s">
        <v>41</v>
      </c>
      <c r="E241" s="14" t="s">
        <v>42</v>
      </c>
      <c r="F241" s="14" t="s">
        <v>43</v>
      </c>
      <c r="G241" s="14" t="s">
        <v>44</v>
      </c>
      <c r="H241" s="14">
        <v>2.8343499999999997E-2</v>
      </c>
      <c r="I241" s="14">
        <v>0.99874000000000007</v>
      </c>
      <c r="J241" s="14" t="s">
        <v>45</v>
      </c>
      <c r="K241" s="14" t="s">
        <v>43</v>
      </c>
      <c r="L241" s="14" t="s">
        <v>46</v>
      </c>
      <c r="M241" s="14">
        <v>0.71065699999999998</v>
      </c>
      <c r="N241" s="14">
        <v>2.2781E-4</v>
      </c>
      <c r="O241" s="14" t="s">
        <v>48</v>
      </c>
      <c r="P241" s="14" t="s">
        <v>43</v>
      </c>
      <c r="Q241" s="14" t="s">
        <v>47</v>
      </c>
      <c r="R241" s="14">
        <v>0.83399199999999996</v>
      </c>
      <c r="S241" s="14">
        <v>2.2754800000000002E-4</v>
      </c>
      <c r="T241" s="14" t="s">
        <v>48</v>
      </c>
      <c r="U241" s="14">
        <v>299.67399999999998</v>
      </c>
      <c r="V241" s="14">
        <v>323.25099999999998</v>
      </c>
      <c r="W241" s="14">
        <v>325.06</v>
      </c>
      <c r="X241" s="14">
        <v>313.43</v>
      </c>
      <c r="Y241" s="14">
        <v>322.56200000000001</v>
      </c>
      <c r="Z241" s="14">
        <v>379.05399999999997</v>
      </c>
      <c r="AA241" s="14">
        <v>447.10599999999999</v>
      </c>
      <c r="AB241" s="14">
        <v>482.75200000000001</v>
      </c>
      <c r="AC241" s="14">
        <v>478.89800000000002</v>
      </c>
      <c r="AD241" s="14">
        <v>564.43499999999995</v>
      </c>
      <c r="AE241" s="14">
        <v>508.54399999999998</v>
      </c>
      <c r="AF241" s="14">
        <v>546.93299999999999</v>
      </c>
      <c r="AG241" s="14">
        <f t="shared" si="42"/>
        <v>315.99499999999995</v>
      </c>
      <c r="AH241" s="14">
        <f t="shared" si="43"/>
        <v>338.34866666666665</v>
      </c>
      <c r="AI241" s="14">
        <f t="shared" si="44"/>
        <v>469.58533333333327</v>
      </c>
      <c r="AJ241" s="14">
        <f t="shared" si="45"/>
        <v>539.9706666666666</v>
      </c>
      <c r="AK241" s="14">
        <f t="shared" si="46"/>
        <v>175.94400000000007</v>
      </c>
      <c r="AL241" s="14">
        <f t="shared" si="47"/>
        <v>223.97566666666665</v>
      </c>
      <c r="AM241" s="14">
        <f t="shared" si="48"/>
        <v>1.2729940587156514</v>
      </c>
      <c r="AN241" s="14">
        <f t="shared" si="49"/>
        <v>1</v>
      </c>
      <c r="AO241" s="14">
        <f t="shared" si="50"/>
        <v>1</v>
      </c>
      <c r="AP241" s="14">
        <f t="shared" si="51"/>
        <v>1.2729940587156514</v>
      </c>
      <c r="AQ241" s="14">
        <f t="shared" si="52"/>
        <v>0.21445037928227284</v>
      </c>
      <c r="AR241" s="14">
        <f t="shared" si="53"/>
        <v>1</v>
      </c>
      <c r="AS241" s="14">
        <f t="shared" si="54"/>
        <v>0</v>
      </c>
      <c r="AT241" s="14">
        <f t="shared" si="55"/>
        <v>0</v>
      </c>
      <c r="AU241" s="14" t="s">
        <v>49</v>
      </c>
    </row>
    <row r="242" spans="1:47">
      <c r="A242" s="14" t="s">
        <v>758</v>
      </c>
      <c r="B242" s="14" t="s">
        <v>759</v>
      </c>
      <c r="C242" s="14" t="s">
        <v>760</v>
      </c>
      <c r="D242" s="14" t="s">
        <v>41</v>
      </c>
      <c r="E242" s="14" t="s">
        <v>42</v>
      </c>
      <c r="F242" s="14" t="s">
        <v>43</v>
      </c>
      <c r="G242" s="14" t="s">
        <v>44</v>
      </c>
      <c r="H242" s="14">
        <v>-1.8920899999999997E-2</v>
      </c>
      <c r="I242" s="14">
        <v>0.99874000000000007</v>
      </c>
      <c r="J242" s="14" t="s">
        <v>45</v>
      </c>
      <c r="K242" s="14" t="s">
        <v>43</v>
      </c>
      <c r="L242" s="14" t="s">
        <v>46</v>
      </c>
      <c r="M242" s="14">
        <v>0.44742799999999999</v>
      </c>
      <c r="N242" s="14">
        <v>6.3282799999999999E-4</v>
      </c>
      <c r="O242" s="14" t="s">
        <v>48</v>
      </c>
      <c r="P242" s="14" t="s">
        <v>43</v>
      </c>
      <c r="Q242" s="14" t="s">
        <v>47</v>
      </c>
      <c r="R242" s="14">
        <v>0.49271599999999999</v>
      </c>
      <c r="S242" s="14">
        <v>2.2754800000000002E-4</v>
      </c>
      <c r="T242" s="14" t="s">
        <v>48</v>
      </c>
      <c r="U242" s="14">
        <v>59.841700000000003</v>
      </c>
      <c r="V242" s="14">
        <v>83.52</v>
      </c>
      <c r="W242" s="14">
        <v>72.576800000000006</v>
      </c>
      <c r="X242" s="14">
        <v>70.461600000000004</v>
      </c>
      <c r="Y242" s="14">
        <v>70.214799999999997</v>
      </c>
      <c r="Z242" s="14">
        <v>90.367800000000003</v>
      </c>
      <c r="AA242" s="14">
        <v>82.802400000000006</v>
      </c>
      <c r="AB242" s="14">
        <v>90.632300000000001</v>
      </c>
      <c r="AC242" s="14">
        <v>92.776300000000006</v>
      </c>
      <c r="AD242" s="14">
        <v>105.77</v>
      </c>
      <c r="AE242" s="14">
        <v>91.635199999999998</v>
      </c>
      <c r="AF242" s="14">
        <v>101.676</v>
      </c>
      <c r="AG242" s="14">
        <f t="shared" si="42"/>
        <v>71.979499999999987</v>
      </c>
      <c r="AH242" s="14">
        <f t="shared" si="43"/>
        <v>77.014733333333325</v>
      </c>
      <c r="AI242" s="14">
        <f t="shared" si="44"/>
        <v>88.737000000000009</v>
      </c>
      <c r="AJ242" s="14">
        <f t="shared" si="45"/>
        <v>99.693733333333327</v>
      </c>
      <c r="AK242" s="14">
        <f t="shared" si="46"/>
        <v>21.792733333333359</v>
      </c>
      <c r="AL242" s="14">
        <f t="shared" si="47"/>
        <v>27.71423333333334</v>
      </c>
      <c r="AM242" s="14">
        <f t="shared" si="48"/>
        <v>1.2717190133714285</v>
      </c>
      <c r="AN242" s="14">
        <f t="shared" si="49"/>
        <v>1</v>
      </c>
      <c r="AO242" s="14">
        <f t="shared" si="50"/>
        <v>1</v>
      </c>
      <c r="AP242" s="14">
        <f t="shared" si="51"/>
        <v>1.2717190133714285</v>
      </c>
      <c r="AQ242" s="14">
        <f t="shared" si="52"/>
        <v>0.2136627749640069</v>
      </c>
      <c r="AR242" s="14">
        <f t="shared" si="53"/>
        <v>1</v>
      </c>
      <c r="AS242" s="14">
        <f t="shared" si="54"/>
        <v>0</v>
      </c>
      <c r="AT242" s="14">
        <f t="shared" si="55"/>
        <v>0</v>
      </c>
      <c r="AU242" s="14" t="s">
        <v>49</v>
      </c>
    </row>
    <row r="243" spans="1:47">
      <c r="A243" s="14" t="s">
        <v>761</v>
      </c>
      <c r="B243" s="14" t="s">
        <v>762</v>
      </c>
      <c r="C243" s="14" t="s">
        <v>763</v>
      </c>
      <c r="D243" s="14" t="s">
        <v>41</v>
      </c>
      <c r="E243" s="14" t="s">
        <v>42</v>
      </c>
      <c r="F243" s="14" t="s">
        <v>43</v>
      </c>
      <c r="G243" s="14" t="s">
        <v>44</v>
      </c>
      <c r="H243" s="14">
        <v>4.8372999999999999E-2</v>
      </c>
      <c r="I243" s="14">
        <v>0.99874000000000007</v>
      </c>
      <c r="J243" s="14" t="s">
        <v>45</v>
      </c>
      <c r="K243" s="14" t="s">
        <v>43</v>
      </c>
      <c r="L243" s="14" t="s">
        <v>46</v>
      </c>
      <c r="M243" s="14">
        <v>0.471555</v>
      </c>
      <c r="N243" s="14">
        <v>1.7116900000000001E-3</v>
      </c>
      <c r="O243" s="14" t="s">
        <v>48</v>
      </c>
      <c r="P243" s="14" t="s">
        <v>43</v>
      </c>
      <c r="Q243" s="14" t="s">
        <v>47</v>
      </c>
      <c r="R243" s="14">
        <v>0.57606800000000002</v>
      </c>
      <c r="S243" s="14">
        <v>8.1643500000000001E-4</v>
      </c>
      <c r="T243" s="14" t="s">
        <v>48</v>
      </c>
      <c r="U243" s="14">
        <v>5.7020200000000001</v>
      </c>
      <c r="V243" s="14">
        <v>7.6109799999999996</v>
      </c>
      <c r="W243" s="14">
        <v>6.6842600000000001</v>
      </c>
      <c r="X243" s="14">
        <v>7.0005199999999999</v>
      </c>
      <c r="Y243" s="14">
        <v>7.50692</v>
      </c>
      <c r="Z243" s="14">
        <v>7.6646299999999998</v>
      </c>
      <c r="AA243" s="14">
        <v>7.6803800000000004</v>
      </c>
      <c r="AB243" s="14">
        <v>8.2356200000000008</v>
      </c>
      <c r="AC243" s="14">
        <v>9.2139799999999994</v>
      </c>
      <c r="AD243" s="14">
        <v>10.083399999999999</v>
      </c>
      <c r="AE243" s="14">
        <v>9.2119800000000005</v>
      </c>
      <c r="AF243" s="14">
        <v>9.9879599999999993</v>
      </c>
      <c r="AG243" s="14">
        <f t="shared" si="42"/>
        <v>6.6657533333333321</v>
      </c>
      <c r="AH243" s="14">
        <f t="shared" si="43"/>
        <v>7.3906899999999993</v>
      </c>
      <c r="AI243" s="14">
        <f t="shared" si="44"/>
        <v>8.3766599999999993</v>
      </c>
      <c r="AJ243" s="14">
        <f t="shared" si="45"/>
        <v>9.7611133333333342</v>
      </c>
      <c r="AK243" s="14">
        <f t="shared" si="46"/>
        <v>2.4358433333333336</v>
      </c>
      <c r="AL243" s="14">
        <f t="shared" si="47"/>
        <v>3.0953600000000021</v>
      </c>
      <c r="AM243" s="14">
        <f t="shared" si="48"/>
        <v>1.2707549609786077</v>
      </c>
      <c r="AN243" s="14">
        <f t="shared" si="49"/>
        <v>1</v>
      </c>
      <c r="AO243" s="14">
        <f t="shared" si="50"/>
        <v>1</v>
      </c>
      <c r="AP243" s="14">
        <f t="shared" si="51"/>
        <v>1.2707549609786077</v>
      </c>
      <c r="AQ243" s="14">
        <f t="shared" si="52"/>
        <v>0.21306622385333793</v>
      </c>
      <c r="AR243" s="14">
        <f t="shared" si="53"/>
        <v>1</v>
      </c>
      <c r="AS243" s="14">
        <f t="shared" si="54"/>
        <v>0</v>
      </c>
      <c r="AT243" s="14">
        <f t="shared" si="55"/>
        <v>0</v>
      </c>
      <c r="AU243" s="14" t="s">
        <v>49</v>
      </c>
    </row>
    <row r="244" spans="1:47">
      <c r="A244" s="14" t="s">
        <v>764</v>
      </c>
      <c r="B244" s="14" t="s">
        <v>765</v>
      </c>
      <c r="C244" s="14" t="s">
        <v>766</v>
      </c>
      <c r="D244" s="14" t="s">
        <v>41</v>
      </c>
      <c r="E244" s="14" t="s">
        <v>42</v>
      </c>
      <c r="F244" s="14" t="s">
        <v>43</v>
      </c>
      <c r="G244" s="14" t="s">
        <v>44</v>
      </c>
      <c r="H244" s="14">
        <v>0.85968699999999998</v>
      </c>
      <c r="I244" s="14">
        <v>6.4183499999999997E-3</v>
      </c>
      <c r="J244" s="14" t="s">
        <v>48</v>
      </c>
      <c r="K244" s="14" t="s">
        <v>43</v>
      </c>
      <c r="L244" s="14" t="s">
        <v>46</v>
      </c>
      <c r="M244" s="14">
        <v>0.74375799999999992</v>
      </c>
      <c r="N244" s="14">
        <v>2.2781E-4</v>
      </c>
      <c r="O244" s="14" t="s">
        <v>48</v>
      </c>
      <c r="P244" s="14" t="s">
        <v>43</v>
      </c>
      <c r="Q244" s="14" t="s">
        <v>47</v>
      </c>
      <c r="R244" s="14">
        <v>1.5341200000000002</v>
      </c>
      <c r="S244" s="14">
        <v>2.2754800000000002E-4</v>
      </c>
      <c r="T244" s="14" t="s">
        <v>48</v>
      </c>
      <c r="U244" s="14">
        <v>7.9855099999999997</v>
      </c>
      <c r="V244" s="14">
        <v>9.1352799999999998</v>
      </c>
      <c r="W244" s="14">
        <v>8.2545599999999997</v>
      </c>
      <c r="X244" s="14">
        <v>16.3582</v>
      </c>
      <c r="Y244" s="14">
        <v>16.498200000000001</v>
      </c>
      <c r="Z244" s="14">
        <v>16.233699999999999</v>
      </c>
      <c r="AA244" s="14">
        <v>12.8377</v>
      </c>
      <c r="AB244" s="14">
        <v>11.842499999999999</v>
      </c>
      <c r="AC244" s="14">
        <v>13.612299999999999</v>
      </c>
      <c r="AD244" s="14">
        <v>24.7699</v>
      </c>
      <c r="AE244" s="14">
        <v>25.304200000000002</v>
      </c>
      <c r="AF244" s="14">
        <v>21.8355</v>
      </c>
      <c r="AG244" s="14">
        <f t="shared" si="42"/>
        <v>8.4584499999999991</v>
      </c>
      <c r="AH244" s="14">
        <f t="shared" si="43"/>
        <v>16.363366666666668</v>
      </c>
      <c r="AI244" s="14">
        <f t="shared" si="44"/>
        <v>12.764166666666666</v>
      </c>
      <c r="AJ244" s="14">
        <f t="shared" si="45"/>
        <v>23.969866666666665</v>
      </c>
      <c r="AK244" s="14">
        <f t="shared" si="46"/>
        <v>12.210633333333334</v>
      </c>
      <c r="AL244" s="14">
        <f t="shared" si="47"/>
        <v>15.511416666666666</v>
      </c>
      <c r="AM244" s="14">
        <f t="shared" si="48"/>
        <v>1.2703204038010585</v>
      </c>
      <c r="AN244" s="14">
        <f t="shared" si="49"/>
        <v>1</v>
      </c>
      <c r="AO244" s="14">
        <f t="shared" si="50"/>
        <v>1</v>
      </c>
      <c r="AP244" s="14">
        <f t="shared" si="51"/>
        <v>1.2703204038010585</v>
      </c>
      <c r="AQ244" s="14">
        <f t="shared" si="52"/>
        <v>0.2127970258465538</v>
      </c>
      <c r="AR244" s="14">
        <f t="shared" si="53"/>
        <v>1</v>
      </c>
      <c r="AS244" s="14">
        <f t="shared" si="54"/>
        <v>0</v>
      </c>
      <c r="AT244" s="14">
        <f t="shared" si="55"/>
        <v>0</v>
      </c>
      <c r="AU244" s="14" t="s">
        <v>49</v>
      </c>
    </row>
    <row r="245" spans="1:47">
      <c r="A245" s="14" t="s">
        <v>767</v>
      </c>
      <c r="B245" s="14" t="s">
        <v>768</v>
      </c>
      <c r="C245" s="14" t="s">
        <v>769</v>
      </c>
      <c r="D245" s="14" t="s">
        <v>41</v>
      </c>
      <c r="E245" s="14" t="s">
        <v>42</v>
      </c>
      <c r="F245" s="14" t="s">
        <v>43</v>
      </c>
      <c r="G245" s="14" t="s">
        <v>44</v>
      </c>
      <c r="H245" s="14">
        <v>9.0118500000000001E-3</v>
      </c>
      <c r="I245" s="14">
        <v>0.99874000000000007</v>
      </c>
      <c r="J245" s="14" t="s">
        <v>45</v>
      </c>
      <c r="K245" s="14" t="s">
        <v>43</v>
      </c>
      <c r="L245" s="14" t="s">
        <v>46</v>
      </c>
      <c r="M245" s="14">
        <v>0.751475</v>
      </c>
      <c r="N245" s="14">
        <v>2.2781E-4</v>
      </c>
      <c r="O245" s="14" t="s">
        <v>48</v>
      </c>
      <c r="P245" s="14" t="s">
        <v>43</v>
      </c>
      <c r="Q245" s="14" t="s">
        <v>47</v>
      </c>
      <c r="R245" s="14">
        <v>0.83480599999999994</v>
      </c>
      <c r="S245" s="14">
        <v>2.2754800000000002E-4</v>
      </c>
      <c r="T245" s="14" t="s">
        <v>48</v>
      </c>
      <c r="U245" s="14">
        <v>36.674999999999997</v>
      </c>
      <c r="V245" s="14">
        <v>43.256799999999998</v>
      </c>
      <c r="W245" s="14">
        <v>36.905900000000003</v>
      </c>
      <c r="X245" s="14">
        <v>46.011200000000002</v>
      </c>
      <c r="Y245" s="14">
        <v>37.789200000000001</v>
      </c>
      <c r="Z245" s="14">
        <v>41.959499999999998</v>
      </c>
      <c r="AA245" s="14">
        <v>53.771999999999998</v>
      </c>
      <c r="AB245" s="14">
        <v>60.038200000000003</v>
      </c>
      <c r="AC245" s="14">
        <v>64.7941</v>
      </c>
      <c r="AD245" s="14">
        <v>69.0471</v>
      </c>
      <c r="AE245" s="14">
        <v>67.712000000000003</v>
      </c>
      <c r="AF245" s="14">
        <v>69.736900000000006</v>
      </c>
      <c r="AG245" s="14">
        <f t="shared" si="42"/>
        <v>38.945900000000002</v>
      </c>
      <c r="AH245" s="14">
        <f t="shared" si="43"/>
        <v>41.91996666666666</v>
      </c>
      <c r="AI245" s="14">
        <f t="shared" si="44"/>
        <v>59.534766666666677</v>
      </c>
      <c r="AJ245" s="14">
        <f t="shared" si="45"/>
        <v>68.831999999999994</v>
      </c>
      <c r="AK245" s="14">
        <f t="shared" si="46"/>
        <v>23.562933333333334</v>
      </c>
      <c r="AL245" s="14">
        <f t="shared" si="47"/>
        <v>29.886099999999992</v>
      </c>
      <c r="AM245" s="14">
        <f t="shared" si="48"/>
        <v>1.2683522707982025</v>
      </c>
      <c r="AN245" s="14">
        <f t="shared" si="49"/>
        <v>1</v>
      </c>
      <c r="AO245" s="14">
        <f t="shared" si="50"/>
        <v>1</v>
      </c>
      <c r="AP245" s="14">
        <f t="shared" si="51"/>
        <v>1.2683522707982025</v>
      </c>
      <c r="AQ245" s="14">
        <f t="shared" si="52"/>
        <v>0.21157550388530655</v>
      </c>
      <c r="AR245" s="14">
        <f t="shared" si="53"/>
        <v>1</v>
      </c>
      <c r="AS245" s="14">
        <f t="shared" si="54"/>
        <v>0</v>
      </c>
      <c r="AT245" s="14">
        <f t="shared" si="55"/>
        <v>0</v>
      </c>
      <c r="AU245" s="14" t="s">
        <v>49</v>
      </c>
    </row>
    <row r="246" spans="1:47">
      <c r="A246" s="14" t="s">
        <v>770</v>
      </c>
      <c r="B246" s="14" t="s">
        <v>771</v>
      </c>
      <c r="C246" s="14" t="s">
        <v>772</v>
      </c>
      <c r="D246" s="14" t="s">
        <v>41</v>
      </c>
      <c r="E246" s="14" t="s">
        <v>42</v>
      </c>
      <c r="F246" s="14" t="s">
        <v>43</v>
      </c>
      <c r="G246" s="14" t="s">
        <v>44</v>
      </c>
      <c r="H246" s="14">
        <v>0.101742</v>
      </c>
      <c r="I246" s="14">
        <v>0.99874000000000007</v>
      </c>
      <c r="J246" s="14" t="s">
        <v>45</v>
      </c>
      <c r="K246" s="14" t="s">
        <v>43</v>
      </c>
      <c r="L246" s="14" t="s">
        <v>46</v>
      </c>
      <c r="M246" s="14">
        <v>0.47681699999999999</v>
      </c>
      <c r="N246" s="14">
        <v>2.2781E-4</v>
      </c>
      <c r="O246" s="14" t="s">
        <v>48</v>
      </c>
      <c r="P246" s="14" t="s">
        <v>43</v>
      </c>
      <c r="Q246" s="14" t="s">
        <v>47</v>
      </c>
      <c r="R246" s="14">
        <v>0.67857199999999995</v>
      </c>
      <c r="S246" s="14">
        <v>2.2754800000000002E-4</v>
      </c>
      <c r="T246" s="14" t="s">
        <v>48</v>
      </c>
      <c r="U246" s="14">
        <v>23.081600000000002</v>
      </c>
      <c r="V246" s="14">
        <v>25.615500000000001</v>
      </c>
      <c r="W246" s="14">
        <v>22.260200000000001</v>
      </c>
      <c r="X246" s="14">
        <v>26.596900000000002</v>
      </c>
      <c r="Y246" s="14">
        <v>26.627300000000002</v>
      </c>
      <c r="Z246" s="14">
        <v>26.427499999999998</v>
      </c>
      <c r="AA246" s="14">
        <v>30.4</v>
      </c>
      <c r="AB246" s="14">
        <v>29.7559</v>
      </c>
      <c r="AC246" s="14">
        <v>32.703299999999999</v>
      </c>
      <c r="AD246" s="14">
        <v>39.161299999999997</v>
      </c>
      <c r="AE246" s="14">
        <v>34.8386</v>
      </c>
      <c r="AF246" s="14">
        <v>35.7562</v>
      </c>
      <c r="AG246" s="14">
        <f t="shared" si="42"/>
        <v>23.652433333333335</v>
      </c>
      <c r="AH246" s="14">
        <f t="shared" si="43"/>
        <v>26.550566666666668</v>
      </c>
      <c r="AI246" s="14">
        <f t="shared" si="44"/>
        <v>30.953066666666668</v>
      </c>
      <c r="AJ246" s="14">
        <f t="shared" si="45"/>
        <v>36.585366666666665</v>
      </c>
      <c r="AK246" s="14">
        <f t="shared" si="46"/>
        <v>10.198766666666671</v>
      </c>
      <c r="AL246" s="14">
        <f t="shared" si="47"/>
        <v>12.932933333333331</v>
      </c>
      <c r="AM246" s="14">
        <f t="shared" si="48"/>
        <v>1.2680879714213802</v>
      </c>
      <c r="AN246" s="14">
        <f t="shared" si="49"/>
        <v>1</v>
      </c>
      <c r="AO246" s="14">
        <f t="shared" si="50"/>
        <v>1</v>
      </c>
      <c r="AP246" s="14">
        <f t="shared" si="51"/>
        <v>1.2680879714213802</v>
      </c>
      <c r="AQ246" s="14">
        <f t="shared" si="52"/>
        <v>0.21141117766528811</v>
      </c>
      <c r="AR246" s="14">
        <f t="shared" si="53"/>
        <v>1</v>
      </c>
      <c r="AS246" s="14">
        <f t="shared" si="54"/>
        <v>0</v>
      </c>
      <c r="AT246" s="14">
        <f t="shared" si="55"/>
        <v>0</v>
      </c>
      <c r="AU246" s="14" t="s">
        <v>49</v>
      </c>
    </row>
    <row r="247" spans="1:47">
      <c r="A247" s="14" t="s">
        <v>773</v>
      </c>
      <c r="B247" s="14" t="s">
        <v>774</v>
      </c>
      <c r="C247" s="14" t="s">
        <v>775</v>
      </c>
      <c r="D247" s="14" t="s">
        <v>41</v>
      </c>
      <c r="E247" s="14" t="s">
        <v>42</v>
      </c>
      <c r="F247" s="14" t="s">
        <v>43</v>
      </c>
      <c r="G247" s="14" t="s">
        <v>44</v>
      </c>
      <c r="H247" s="14">
        <v>0.16025200000000001</v>
      </c>
      <c r="I247" s="14">
        <v>0.99874000000000007</v>
      </c>
      <c r="J247" s="14" t="s">
        <v>45</v>
      </c>
      <c r="K247" s="14" t="s">
        <v>43</v>
      </c>
      <c r="L247" s="14" t="s">
        <v>46</v>
      </c>
      <c r="M247" s="14">
        <v>0.49412000000000006</v>
      </c>
      <c r="N247" s="14">
        <v>2.29819E-2</v>
      </c>
      <c r="O247" s="14" t="s">
        <v>48</v>
      </c>
      <c r="P247" s="14" t="s">
        <v>43</v>
      </c>
      <c r="Q247" s="14" t="s">
        <v>47</v>
      </c>
      <c r="R247" s="14">
        <v>0.790211</v>
      </c>
      <c r="S247" s="14">
        <v>6.2851200000000002E-4</v>
      </c>
      <c r="T247" s="14" t="s">
        <v>48</v>
      </c>
      <c r="U247" s="14">
        <v>11.0687</v>
      </c>
      <c r="V247" s="14">
        <v>8.2855299999999996</v>
      </c>
      <c r="W247" s="14">
        <v>8.9109999999999996</v>
      </c>
      <c r="X247" s="14">
        <v>10.806900000000001</v>
      </c>
      <c r="Y247" s="14">
        <v>11.184100000000001</v>
      </c>
      <c r="Z247" s="14">
        <v>10.9338</v>
      </c>
      <c r="AA247" s="14">
        <v>16.2347</v>
      </c>
      <c r="AB247" s="14">
        <v>10.0701</v>
      </c>
      <c r="AC247" s="14">
        <v>11.804600000000001</v>
      </c>
      <c r="AD247" s="14">
        <v>15.4664</v>
      </c>
      <c r="AE247" s="14">
        <v>15.757</v>
      </c>
      <c r="AF247" s="14">
        <v>15.431699999999999</v>
      </c>
      <c r="AG247" s="14">
        <f t="shared" si="42"/>
        <v>9.4217433333333336</v>
      </c>
      <c r="AH247" s="14">
        <f t="shared" si="43"/>
        <v>10.974933333333333</v>
      </c>
      <c r="AI247" s="14">
        <f t="shared" si="44"/>
        <v>12.703133333333334</v>
      </c>
      <c r="AJ247" s="14">
        <f t="shared" si="45"/>
        <v>15.551699999999999</v>
      </c>
      <c r="AK247" s="14">
        <f t="shared" si="46"/>
        <v>4.834579999999999</v>
      </c>
      <c r="AL247" s="14">
        <f t="shared" si="47"/>
        <v>6.1299566666666649</v>
      </c>
      <c r="AM247" s="14">
        <f t="shared" si="48"/>
        <v>1.2679398555131296</v>
      </c>
      <c r="AN247" s="14">
        <f t="shared" si="49"/>
        <v>1</v>
      </c>
      <c r="AO247" s="14">
        <f t="shared" si="50"/>
        <v>1</v>
      </c>
      <c r="AP247" s="14">
        <f t="shared" si="51"/>
        <v>1.2679398555131296</v>
      </c>
      <c r="AQ247" s="14">
        <f t="shared" si="52"/>
        <v>0.21131905772036447</v>
      </c>
      <c r="AR247" s="14">
        <f t="shared" si="53"/>
        <v>1</v>
      </c>
      <c r="AS247" s="14">
        <f t="shared" si="54"/>
        <v>0</v>
      </c>
      <c r="AT247" s="14">
        <f t="shared" si="55"/>
        <v>0</v>
      </c>
      <c r="AU247" s="14" t="s">
        <v>49</v>
      </c>
    </row>
    <row r="248" spans="1:47">
      <c r="A248" s="14" t="s">
        <v>776</v>
      </c>
      <c r="B248" s="14" t="s">
        <v>777</v>
      </c>
      <c r="C248" s="14" t="s">
        <v>778</v>
      </c>
      <c r="D248" s="14" t="s">
        <v>41</v>
      </c>
      <c r="E248" s="14" t="s">
        <v>42</v>
      </c>
      <c r="F248" s="14" t="s">
        <v>43</v>
      </c>
      <c r="G248" s="14" t="s">
        <v>44</v>
      </c>
      <c r="H248" s="14">
        <v>-9.3278799999999995E-2</v>
      </c>
      <c r="I248" s="14">
        <v>0.99874000000000007</v>
      </c>
      <c r="J248" s="14" t="s">
        <v>45</v>
      </c>
      <c r="K248" s="14" t="s">
        <v>43</v>
      </c>
      <c r="L248" s="14" t="s">
        <v>46</v>
      </c>
      <c r="M248" s="14">
        <v>0.54819099999999998</v>
      </c>
      <c r="N248" s="14">
        <v>8.9971200000000008E-3</v>
      </c>
      <c r="O248" s="14" t="s">
        <v>48</v>
      </c>
      <c r="P248" s="14" t="s">
        <v>43</v>
      </c>
      <c r="Q248" s="14" t="s">
        <v>47</v>
      </c>
      <c r="R248" s="14">
        <v>0.55177000000000009</v>
      </c>
      <c r="S248" s="14">
        <v>1.08361E-2</v>
      </c>
      <c r="T248" s="14" t="s">
        <v>48</v>
      </c>
      <c r="U248" s="14">
        <v>17.579799999999999</v>
      </c>
      <c r="V248" s="14">
        <v>26.390599999999999</v>
      </c>
      <c r="W248" s="14">
        <v>19.265999999999998</v>
      </c>
      <c r="X248" s="14">
        <v>23.2272</v>
      </c>
      <c r="Y248" s="14">
        <v>19.256900000000002</v>
      </c>
      <c r="Z248" s="14">
        <v>22.143000000000001</v>
      </c>
      <c r="AA248" s="14">
        <v>24.7197</v>
      </c>
      <c r="AB248" s="14">
        <v>29.5703</v>
      </c>
      <c r="AC248" s="14">
        <v>28.321400000000001</v>
      </c>
      <c r="AD248" s="14">
        <v>32.2926</v>
      </c>
      <c r="AE248" s="14">
        <v>27.383600000000001</v>
      </c>
      <c r="AF248" s="14">
        <v>29.864699999999999</v>
      </c>
      <c r="AG248" s="14">
        <f t="shared" si="42"/>
        <v>21.078799999999998</v>
      </c>
      <c r="AH248" s="14">
        <f t="shared" si="43"/>
        <v>21.542366666666666</v>
      </c>
      <c r="AI248" s="14">
        <f t="shared" si="44"/>
        <v>27.537133333333333</v>
      </c>
      <c r="AJ248" s="14">
        <f t="shared" si="45"/>
        <v>29.846966666666663</v>
      </c>
      <c r="AK248" s="14">
        <f t="shared" si="46"/>
        <v>6.9219000000000008</v>
      </c>
      <c r="AL248" s="14">
        <f t="shared" si="47"/>
        <v>8.7681666666666658</v>
      </c>
      <c r="AM248" s="14">
        <f t="shared" si="48"/>
        <v>1.2667283067751145</v>
      </c>
      <c r="AN248" s="14">
        <f t="shared" si="49"/>
        <v>1</v>
      </c>
      <c r="AO248" s="14">
        <f t="shared" si="50"/>
        <v>1</v>
      </c>
      <c r="AP248" s="14">
        <f t="shared" si="51"/>
        <v>1.2667283067751145</v>
      </c>
      <c r="AQ248" s="14">
        <f t="shared" si="52"/>
        <v>0.21056473227014372</v>
      </c>
      <c r="AR248" s="14">
        <f t="shared" si="53"/>
        <v>1</v>
      </c>
      <c r="AS248" s="14">
        <f t="shared" si="54"/>
        <v>0</v>
      </c>
      <c r="AT248" s="14">
        <f t="shared" si="55"/>
        <v>0</v>
      </c>
      <c r="AU248" s="14" t="s">
        <v>49</v>
      </c>
    </row>
    <row r="249" spans="1:47">
      <c r="A249" s="14" t="s">
        <v>779</v>
      </c>
      <c r="B249" s="14" t="s">
        <v>780</v>
      </c>
      <c r="C249" s="14" t="s">
        <v>781</v>
      </c>
      <c r="D249" s="14" t="s">
        <v>41</v>
      </c>
      <c r="E249" s="14" t="s">
        <v>42</v>
      </c>
      <c r="F249" s="14" t="s">
        <v>43</v>
      </c>
      <c r="G249" s="14" t="s">
        <v>44</v>
      </c>
      <c r="H249" s="14">
        <v>6.3450300000000001E-2</v>
      </c>
      <c r="I249" s="14">
        <v>0.99874000000000007</v>
      </c>
      <c r="J249" s="14" t="s">
        <v>45</v>
      </c>
      <c r="K249" s="14" t="s">
        <v>43</v>
      </c>
      <c r="L249" s="14" t="s">
        <v>46</v>
      </c>
      <c r="M249" s="14">
        <v>1.6754600000000002</v>
      </c>
      <c r="N249" s="14">
        <v>2.2781E-4</v>
      </c>
      <c r="O249" s="14" t="s">
        <v>48</v>
      </c>
      <c r="P249" s="14" t="s">
        <v>43</v>
      </c>
      <c r="Q249" s="14" t="s">
        <v>47</v>
      </c>
      <c r="R249" s="14">
        <v>1.82809</v>
      </c>
      <c r="S249" s="14">
        <v>2.2754800000000002E-4</v>
      </c>
      <c r="T249" s="14" t="s">
        <v>48</v>
      </c>
      <c r="U249" s="14">
        <v>8.1328399999999998</v>
      </c>
      <c r="V249" s="14">
        <v>6.9696800000000003</v>
      </c>
      <c r="W249" s="14">
        <v>6.5954199999999998</v>
      </c>
      <c r="X249" s="14">
        <v>6.8802099999999999</v>
      </c>
      <c r="Y249" s="14">
        <v>7.8496699999999997</v>
      </c>
      <c r="Z249" s="14">
        <v>8.0536799999999999</v>
      </c>
      <c r="AA249" s="14">
        <v>19.704799999999999</v>
      </c>
      <c r="AB249" s="14">
        <v>20.6371</v>
      </c>
      <c r="AC249" s="14">
        <v>18.976900000000001</v>
      </c>
      <c r="AD249" s="14">
        <v>24.386399999999998</v>
      </c>
      <c r="AE249" s="14">
        <v>23.411999999999999</v>
      </c>
      <c r="AF249" s="14">
        <v>22.7666</v>
      </c>
      <c r="AG249" s="14">
        <f t="shared" si="42"/>
        <v>7.2326466666666667</v>
      </c>
      <c r="AH249" s="14">
        <f t="shared" si="43"/>
        <v>7.5945200000000002</v>
      </c>
      <c r="AI249" s="14">
        <f t="shared" si="44"/>
        <v>19.772933333333331</v>
      </c>
      <c r="AJ249" s="14">
        <f t="shared" si="45"/>
        <v>23.521666666666665</v>
      </c>
      <c r="AK249" s="14">
        <f t="shared" si="46"/>
        <v>12.902159999999995</v>
      </c>
      <c r="AL249" s="14">
        <f t="shared" si="47"/>
        <v>16.289019999999997</v>
      </c>
      <c r="AM249" s="14">
        <f t="shared" si="48"/>
        <v>1.2625033327752875</v>
      </c>
      <c r="AN249" s="14">
        <f t="shared" si="49"/>
        <v>1</v>
      </c>
      <c r="AO249" s="14">
        <f t="shared" si="50"/>
        <v>1</v>
      </c>
      <c r="AP249" s="14">
        <f t="shared" si="51"/>
        <v>1.2625033327752875</v>
      </c>
      <c r="AQ249" s="14">
        <f t="shared" si="52"/>
        <v>0.20792288302181486</v>
      </c>
      <c r="AR249" s="14">
        <f t="shared" si="53"/>
        <v>1</v>
      </c>
      <c r="AS249" s="14">
        <f t="shared" si="54"/>
        <v>0</v>
      </c>
      <c r="AT249" s="14">
        <f t="shared" si="55"/>
        <v>0</v>
      </c>
      <c r="AU249" s="14" t="s">
        <v>49</v>
      </c>
    </row>
    <row r="250" spans="1:47">
      <c r="A250" s="14" t="s">
        <v>782</v>
      </c>
      <c r="B250" s="14" t="s">
        <v>783</v>
      </c>
      <c r="C250" s="14" t="s">
        <v>784</v>
      </c>
      <c r="D250" s="14" t="s">
        <v>41</v>
      </c>
      <c r="E250" s="14" t="s">
        <v>42</v>
      </c>
      <c r="F250" s="14" t="s">
        <v>43</v>
      </c>
      <c r="G250" s="14" t="s">
        <v>44</v>
      </c>
      <c r="H250" s="14">
        <v>0.16841299999999998</v>
      </c>
      <c r="I250" s="14">
        <v>0.99874000000000007</v>
      </c>
      <c r="J250" s="14" t="s">
        <v>45</v>
      </c>
      <c r="K250" s="14" t="s">
        <v>43</v>
      </c>
      <c r="L250" s="14" t="s">
        <v>46</v>
      </c>
      <c r="M250" s="14">
        <v>0.42650899999999997</v>
      </c>
      <c r="N250" s="14">
        <v>1.8288499999999999E-2</v>
      </c>
      <c r="O250" s="14" t="s">
        <v>48</v>
      </c>
      <c r="P250" s="14" t="s">
        <v>43</v>
      </c>
      <c r="Q250" s="14" t="s">
        <v>47</v>
      </c>
      <c r="R250" s="14">
        <v>0.74976000000000009</v>
      </c>
      <c r="S250" s="14">
        <v>2.2754800000000002E-4</v>
      </c>
      <c r="T250" s="14" t="s">
        <v>48</v>
      </c>
      <c r="U250" s="14">
        <v>25.7193</v>
      </c>
      <c r="V250" s="14">
        <v>34.399700000000003</v>
      </c>
      <c r="W250" s="14">
        <v>27.9026</v>
      </c>
      <c r="X250" s="14">
        <v>38.4099</v>
      </c>
      <c r="Y250" s="14">
        <v>34.953600000000002</v>
      </c>
      <c r="Z250" s="14">
        <v>32.274900000000002</v>
      </c>
      <c r="AA250" s="14">
        <v>39.371899999999997</v>
      </c>
      <c r="AB250" s="14">
        <v>35.861199999999997</v>
      </c>
      <c r="AC250" s="14">
        <v>37.051299999999998</v>
      </c>
      <c r="AD250" s="14">
        <v>46.764099999999999</v>
      </c>
      <c r="AE250" s="14">
        <v>52.936</v>
      </c>
      <c r="AF250" s="14">
        <v>40.982500000000002</v>
      </c>
      <c r="AG250" s="14">
        <f t="shared" si="42"/>
        <v>29.340533333333337</v>
      </c>
      <c r="AH250" s="14">
        <f t="shared" si="43"/>
        <v>35.212800000000001</v>
      </c>
      <c r="AI250" s="14">
        <f t="shared" si="44"/>
        <v>37.428133333333328</v>
      </c>
      <c r="AJ250" s="14">
        <f t="shared" si="45"/>
        <v>46.894199999999991</v>
      </c>
      <c r="AK250" s="14">
        <f t="shared" si="46"/>
        <v>13.959866666666645</v>
      </c>
      <c r="AL250" s="14">
        <f t="shared" si="47"/>
        <v>17.553666666666654</v>
      </c>
      <c r="AM250" s="14">
        <f t="shared" si="48"/>
        <v>1.2574379889015188</v>
      </c>
      <c r="AN250" s="14">
        <f t="shared" si="49"/>
        <v>1</v>
      </c>
      <c r="AO250" s="14">
        <f t="shared" si="50"/>
        <v>1</v>
      </c>
      <c r="AP250" s="14">
        <f t="shared" si="51"/>
        <v>1.2574379889015188</v>
      </c>
      <c r="AQ250" s="14">
        <f t="shared" si="52"/>
        <v>0.2047321547255091</v>
      </c>
      <c r="AR250" s="14">
        <f t="shared" si="53"/>
        <v>1</v>
      </c>
      <c r="AS250" s="14">
        <f t="shared" si="54"/>
        <v>0</v>
      </c>
      <c r="AT250" s="14">
        <f t="shared" si="55"/>
        <v>0</v>
      </c>
      <c r="AU250" s="14" t="s">
        <v>49</v>
      </c>
    </row>
    <row r="251" spans="1:47">
      <c r="A251" s="14" t="s">
        <v>785</v>
      </c>
      <c r="B251" s="14" t="s">
        <v>786</v>
      </c>
      <c r="C251" s="14" t="s">
        <v>787</v>
      </c>
      <c r="D251" s="14" t="s">
        <v>41</v>
      </c>
      <c r="E251" s="14" t="s">
        <v>42</v>
      </c>
      <c r="F251" s="14" t="s">
        <v>43</v>
      </c>
      <c r="G251" s="14" t="s">
        <v>44</v>
      </c>
      <c r="H251" s="14">
        <v>0.17044699999999999</v>
      </c>
      <c r="I251" s="14">
        <v>0.99874000000000007</v>
      </c>
      <c r="J251" s="14" t="s">
        <v>45</v>
      </c>
      <c r="K251" s="14" t="s">
        <v>43</v>
      </c>
      <c r="L251" s="14" t="s">
        <v>46</v>
      </c>
      <c r="M251" s="14">
        <v>0.37894000000000005</v>
      </c>
      <c r="N251" s="14">
        <v>0.24102699999999999</v>
      </c>
      <c r="O251" s="14" t="s">
        <v>45</v>
      </c>
      <c r="P251" s="14" t="s">
        <v>43</v>
      </c>
      <c r="Q251" s="14" t="s">
        <v>47</v>
      </c>
      <c r="R251" s="14">
        <v>0.71260899999999994</v>
      </c>
      <c r="S251" s="14">
        <v>2.4474699999999999E-2</v>
      </c>
      <c r="T251" s="14" t="s">
        <v>48</v>
      </c>
      <c r="U251" s="14">
        <v>13.3439</v>
      </c>
      <c r="V251" s="14">
        <v>11.2356</v>
      </c>
      <c r="W251" s="14">
        <v>12.6586</v>
      </c>
      <c r="X251" s="14">
        <v>15.031700000000001</v>
      </c>
      <c r="Y251" s="14">
        <v>16.6341</v>
      </c>
      <c r="Z251" s="14">
        <v>13.1469</v>
      </c>
      <c r="AA251" s="14">
        <v>15.5062</v>
      </c>
      <c r="AB251" s="14">
        <v>16.176400000000001</v>
      </c>
      <c r="AC251" s="14">
        <v>13.6191</v>
      </c>
      <c r="AD251" s="14">
        <v>17.521799999999999</v>
      </c>
      <c r="AE251" s="14">
        <v>18.853000000000002</v>
      </c>
      <c r="AF251" s="14">
        <v>20.510899999999999</v>
      </c>
      <c r="AG251" s="14">
        <f t="shared" si="42"/>
        <v>12.412700000000001</v>
      </c>
      <c r="AH251" s="14">
        <f t="shared" si="43"/>
        <v>14.937566666666667</v>
      </c>
      <c r="AI251" s="14">
        <f t="shared" si="44"/>
        <v>15.100566666666666</v>
      </c>
      <c r="AJ251" s="14">
        <f t="shared" si="45"/>
        <v>18.9619</v>
      </c>
      <c r="AK251" s="14">
        <f t="shared" si="46"/>
        <v>5.2127333333333326</v>
      </c>
      <c r="AL251" s="14">
        <f t="shared" si="47"/>
        <v>6.549199999999999</v>
      </c>
      <c r="AM251" s="14">
        <f t="shared" si="48"/>
        <v>1.2563850059469759</v>
      </c>
      <c r="AN251" s="14">
        <f t="shared" si="49"/>
        <v>1</v>
      </c>
      <c r="AO251" s="14">
        <f t="shared" si="50"/>
        <v>1</v>
      </c>
      <c r="AP251" s="14">
        <f t="shared" si="51"/>
        <v>1.2563850059469759</v>
      </c>
      <c r="AQ251" s="14">
        <f t="shared" si="52"/>
        <v>0.20406563651540138</v>
      </c>
      <c r="AR251" s="14">
        <f t="shared" si="53"/>
        <v>1</v>
      </c>
      <c r="AS251" s="14">
        <f t="shared" si="54"/>
        <v>0</v>
      </c>
      <c r="AT251" s="14">
        <f t="shared" si="55"/>
        <v>0</v>
      </c>
      <c r="AU251" s="14" t="s">
        <v>49</v>
      </c>
    </row>
    <row r="252" spans="1:47">
      <c r="A252" s="14" t="s">
        <v>788</v>
      </c>
      <c r="B252" s="14" t="s">
        <v>789</v>
      </c>
      <c r="C252" s="14" t="s">
        <v>790</v>
      </c>
      <c r="D252" s="14" t="s">
        <v>41</v>
      </c>
      <c r="E252" s="14" t="s">
        <v>42</v>
      </c>
      <c r="F252" s="14" t="s">
        <v>43</v>
      </c>
      <c r="G252" s="14" t="s">
        <v>44</v>
      </c>
      <c r="H252" s="14">
        <v>5.69425E-2</v>
      </c>
      <c r="I252" s="14">
        <v>0.99874000000000007</v>
      </c>
      <c r="J252" s="14" t="s">
        <v>45</v>
      </c>
      <c r="K252" s="14" t="s">
        <v>43</v>
      </c>
      <c r="L252" s="14" t="s">
        <v>46</v>
      </c>
      <c r="M252" s="14">
        <v>1.1379300000000001</v>
      </c>
      <c r="N252" s="14">
        <v>2.2781E-4</v>
      </c>
      <c r="O252" s="14" t="s">
        <v>48</v>
      </c>
      <c r="P252" s="14" t="s">
        <v>43</v>
      </c>
      <c r="Q252" s="14" t="s">
        <v>47</v>
      </c>
      <c r="R252" s="14">
        <v>1.35538</v>
      </c>
      <c r="S252" s="14">
        <v>2.2754800000000002E-4</v>
      </c>
      <c r="T252" s="14" t="s">
        <v>48</v>
      </c>
      <c r="U252" s="14">
        <v>2.66879</v>
      </c>
      <c r="V252" s="14">
        <v>2.1333000000000002</v>
      </c>
      <c r="W252" s="14">
        <v>2.4701200000000001</v>
      </c>
      <c r="X252" s="14">
        <v>2.7364000000000002</v>
      </c>
      <c r="Y252" s="14">
        <v>2.85473</v>
      </c>
      <c r="Z252" s="14">
        <v>2.2704200000000001</v>
      </c>
      <c r="AA252" s="14">
        <v>4.8700200000000002</v>
      </c>
      <c r="AB252" s="14">
        <v>4.7652099999999997</v>
      </c>
      <c r="AC252" s="14">
        <v>5.5914599999999997</v>
      </c>
      <c r="AD252" s="14">
        <v>6.2854299999999999</v>
      </c>
      <c r="AE252" s="14">
        <v>6.5663099999999996</v>
      </c>
      <c r="AF252" s="14">
        <v>5.1544699999999999</v>
      </c>
      <c r="AG252" s="14">
        <f t="shared" si="42"/>
        <v>2.4240699999999999</v>
      </c>
      <c r="AH252" s="14">
        <f t="shared" si="43"/>
        <v>2.6205166666666666</v>
      </c>
      <c r="AI252" s="14">
        <f t="shared" si="44"/>
        <v>5.0755633333333332</v>
      </c>
      <c r="AJ252" s="14">
        <f t="shared" si="45"/>
        <v>6.0020699999999998</v>
      </c>
      <c r="AK252" s="14">
        <f t="shared" si="46"/>
        <v>2.8479399999999999</v>
      </c>
      <c r="AL252" s="14">
        <f t="shared" si="47"/>
        <v>3.5779999999999998</v>
      </c>
      <c r="AM252" s="14">
        <f t="shared" si="48"/>
        <v>1.2563466926971776</v>
      </c>
      <c r="AN252" s="14">
        <f t="shared" si="49"/>
        <v>1</v>
      </c>
      <c r="AO252" s="14">
        <f t="shared" si="50"/>
        <v>1</v>
      </c>
      <c r="AP252" s="14">
        <f t="shared" si="51"/>
        <v>1.2563466926971776</v>
      </c>
      <c r="AQ252" s="14">
        <f t="shared" si="52"/>
        <v>0.20404136389044158</v>
      </c>
      <c r="AR252" s="14">
        <f t="shared" si="53"/>
        <v>1</v>
      </c>
      <c r="AS252" s="14">
        <f t="shared" si="54"/>
        <v>0</v>
      </c>
      <c r="AT252" s="14">
        <f t="shared" si="55"/>
        <v>0</v>
      </c>
      <c r="AU252" s="14" t="s">
        <v>49</v>
      </c>
    </row>
    <row r="253" spans="1:47">
      <c r="A253" s="14" t="s">
        <v>791</v>
      </c>
      <c r="B253" s="14" t="s">
        <v>792</v>
      </c>
      <c r="C253" s="14" t="s">
        <v>793</v>
      </c>
      <c r="D253" s="14" t="s">
        <v>41</v>
      </c>
      <c r="E253" s="14" t="s">
        <v>42</v>
      </c>
      <c r="F253" s="14" t="s">
        <v>43</v>
      </c>
      <c r="G253" s="14" t="s">
        <v>44</v>
      </c>
      <c r="H253" s="14">
        <v>3.0592299999999999E-2</v>
      </c>
      <c r="I253" s="14">
        <v>0.99874000000000007</v>
      </c>
      <c r="J253" s="14" t="s">
        <v>45</v>
      </c>
      <c r="K253" s="14" t="s">
        <v>43</v>
      </c>
      <c r="L253" s="14" t="s">
        <v>46</v>
      </c>
      <c r="M253" s="14">
        <v>0.90881000000000012</v>
      </c>
      <c r="N253" s="14">
        <v>2.2781E-4</v>
      </c>
      <c r="O253" s="14" t="s">
        <v>48</v>
      </c>
      <c r="P253" s="14" t="s">
        <v>43</v>
      </c>
      <c r="Q253" s="14" t="s">
        <v>47</v>
      </c>
      <c r="R253" s="14">
        <v>1.14079</v>
      </c>
      <c r="S253" s="14">
        <v>2.2754800000000002E-4</v>
      </c>
      <c r="T253" s="14" t="s">
        <v>48</v>
      </c>
      <c r="U253" s="14">
        <v>21.8032</v>
      </c>
      <c r="V253" s="14">
        <v>19.9465</v>
      </c>
      <c r="W253" s="14">
        <v>20.484400000000001</v>
      </c>
      <c r="X253" s="14">
        <v>22.6873</v>
      </c>
      <c r="Y253" s="14">
        <v>21.6875</v>
      </c>
      <c r="Z253" s="14">
        <v>21.402100000000001</v>
      </c>
      <c r="AA253" s="14">
        <v>37.754899999999999</v>
      </c>
      <c r="AB253" s="14">
        <v>37.926099999999998</v>
      </c>
      <c r="AC253" s="14">
        <v>33.9938</v>
      </c>
      <c r="AD253" s="14">
        <v>35.693399999999997</v>
      </c>
      <c r="AE253" s="14">
        <v>52.415500000000002</v>
      </c>
      <c r="AF253" s="14">
        <v>38.1387</v>
      </c>
      <c r="AG253" s="14">
        <f t="shared" si="42"/>
        <v>20.744700000000002</v>
      </c>
      <c r="AH253" s="14">
        <f t="shared" si="43"/>
        <v>21.925633333333334</v>
      </c>
      <c r="AI253" s="14">
        <f t="shared" si="44"/>
        <v>36.558266666666668</v>
      </c>
      <c r="AJ253" s="14">
        <f t="shared" si="45"/>
        <v>42.082533333333338</v>
      </c>
      <c r="AK253" s="14">
        <f t="shared" si="46"/>
        <v>16.994500000000002</v>
      </c>
      <c r="AL253" s="14">
        <f t="shared" si="47"/>
        <v>21.337833333333336</v>
      </c>
      <c r="AM253" s="14">
        <f t="shared" si="48"/>
        <v>1.255572881422421</v>
      </c>
      <c r="AN253" s="14">
        <f t="shared" si="49"/>
        <v>1</v>
      </c>
      <c r="AO253" s="14">
        <f t="shared" si="50"/>
        <v>1</v>
      </c>
      <c r="AP253" s="14">
        <f t="shared" si="51"/>
        <v>1.255572881422421</v>
      </c>
      <c r="AQ253" s="14">
        <f t="shared" si="52"/>
        <v>0.20355081350027729</v>
      </c>
      <c r="AR253" s="14">
        <f t="shared" si="53"/>
        <v>1</v>
      </c>
      <c r="AS253" s="14">
        <f t="shared" si="54"/>
        <v>0</v>
      </c>
      <c r="AT253" s="14">
        <f t="shared" si="55"/>
        <v>0</v>
      </c>
      <c r="AU253" s="14" t="s">
        <v>49</v>
      </c>
    </row>
    <row r="254" spans="1:47">
      <c r="A254" s="14" t="s">
        <v>794</v>
      </c>
      <c r="B254" s="14" t="s">
        <v>795</v>
      </c>
      <c r="C254" s="14" t="s">
        <v>796</v>
      </c>
      <c r="D254" s="14" t="s">
        <v>41</v>
      </c>
      <c r="E254" s="14" t="s">
        <v>42</v>
      </c>
      <c r="F254" s="14" t="s">
        <v>43</v>
      </c>
      <c r="G254" s="14" t="s">
        <v>44</v>
      </c>
      <c r="H254" s="14">
        <v>9.6515799999999999E-2</v>
      </c>
      <c r="I254" s="14">
        <v>0.99874000000000007</v>
      </c>
      <c r="J254" s="14" t="s">
        <v>45</v>
      </c>
      <c r="K254" s="14" t="s">
        <v>43</v>
      </c>
      <c r="L254" s="14" t="s">
        <v>46</v>
      </c>
      <c r="M254" s="14">
        <v>1.68519</v>
      </c>
      <c r="N254" s="14">
        <v>2.2781E-4</v>
      </c>
      <c r="O254" s="14" t="s">
        <v>48</v>
      </c>
      <c r="P254" s="14" t="s">
        <v>43</v>
      </c>
      <c r="Q254" s="14" t="s">
        <v>47</v>
      </c>
      <c r="R254" s="14">
        <v>1.9563800000000002</v>
      </c>
      <c r="S254" s="14">
        <v>2.2754800000000002E-4</v>
      </c>
      <c r="T254" s="14" t="s">
        <v>48</v>
      </c>
      <c r="U254" s="14">
        <v>2.4165399999999999</v>
      </c>
      <c r="V254" s="14">
        <v>1.1020799999999999</v>
      </c>
      <c r="W254" s="14">
        <v>2.2031100000000001</v>
      </c>
      <c r="X254" s="14">
        <v>1.7895000000000001</v>
      </c>
      <c r="Y254" s="14">
        <v>2.3100399999999999</v>
      </c>
      <c r="Z254" s="14">
        <v>2.2725400000000002</v>
      </c>
      <c r="AA254" s="14">
        <v>6.1576000000000004</v>
      </c>
      <c r="AB254" s="14">
        <v>5.9776899999999999</v>
      </c>
      <c r="AC254" s="14">
        <v>4.97668</v>
      </c>
      <c r="AD254" s="14">
        <v>7.4931200000000002</v>
      </c>
      <c r="AE254" s="14">
        <v>6.5831900000000001</v>
      </c>
      <c r="AF254" s="14">
        <v>6.7437899999999997</v>
      </c>
      <c r="AG254" s="14">
        <f t="shared" si="42"/>
        <v>1.9072433333333334</v>
      </c>
      <c r="AH254" s="14">
        <f t="shared" si="43"/>
        <v>2.124026666666667</v>
      </c>
      <c r="AI254" s="14">
        <f t="shared" si="44"/>
        <v>5.7039900000000001</v>
      </c>
      <c r="AJ254" s="14">
        <f t="shared" si="45"/>
        <v>6.9400333333333331</v>
      </c>
      <c r="AK254" s="14">
        <f t="shared" si="46"/>
        <v>4.0135299999999994</v>
      </c>
      <c r="AL254" s="14">
        <f t="shared" si="47"/>
        <v>5.0327899999999994</v>
      </c>
      <c r="AM254" s="14">
        <f t="shared" si="48"/>
        <v>1.2539559938507998</v>
      </c>
      <c r="AN254" s="14">
        <f t="shared" si="49"/>
        <v>1</v>
      </c>
      <c r="AO254" s="14">
        <f t="shared" si="50"/>
        <v>1</v>
      </c>
      <c r="AP254" s="14">
        <f t="shared" si="51"/>
        <v>1.2539559938507998</v>
      </c>
      <c r="AQ254" s="14">
        <f t="shared" si="52"/>
        <v>0.20252384860087549</v>
      </c>
      <c r="AR254" s="14">
        <f t="shared" si="53"/>
        <v>1</v>
      </c>
      <c r="AS254" s="14">
        <f t="shared" si="54"/>
        <v>0</v>
      </c>
      <c r="AT254" s="14">
        <f t="shared" si="55"/>
        <v>0</v>
      </c>
      <c r="AU254" s="14" t="s">
        <v>49</v>
      </c>
    </row>
    <row r="255" spans="1:47">
      <c r="A255" s="14" t="s">
        <v>797</v>
      </c>
      <c r="B255" s="14" t="s">
        <v>798</v>
      </c>
      <c r="C255" s="14" t="s">
        <v>799</v>
      </c>
      <c r="D255" s="14" t="s">
        <v>41</v>
      </c>
      <c r="E255" s="14" t="s">
        <v>42</v>
      </c>
      <c r="F255" s="14" t="s">
        <v>43</v>
      </c>
      <c r="G255" s="14" t="s">
        <v>44</v>
      </c>
      <c r="H255" s="14">
        <v>-5.4197599999999999E-2</v>
      </c>
      <c r="I255" s="14">
        <v>0.99874000000000007</v>
      </c>
      <c r="J255" s="14" t="s">
        <v>45</v>
      </c>
      <c r="K255" s="14" t="s">
        <v>43</v>
      </c>
      <c r="L255" s="14" t="s">
        <v>46</v>
      </c>
      <c r="M255" s="14">
        <v>0.90862000000000009</v>
      </c>
      <c r="N255" s="14">
        <v>2.2781E-4</v>
      </c>
      <c r="O255" s="14" t="s">
        <v>48</v>
      </c>
      <c r="P255" s="14" t="s">
        <v>43</v>
      </c>
      <c r="Q255" s="14" t="s">
        <v>47</v>
      </c>
      <c r="R255" s="14">
        <v>0.94818499999999994</v>
      </c>
      <c r="S255" s="14">
        <v>2.2754800000000002E-4</v>
      </c>
      <c r="T255" s="14" t="s">
        <v>48</v>
      </c>
      <c r="U255" s="14">
        <v>46.820999999999998</v>
      </c>
      <c r="V255" s="14">
        <v>41.758200000000002</v>
      </c>
      <c r="W255" s="14">
        <v>39.151600000000002</v>
      </c>
      <c r="X255" s="14">
        <v>41.656399999999998</v>
      </c>
      <c r="Y255" s="14">
        <v>46.232199999999999</v>
      </c>
      <c r="Z255" s="14">
        <v>42.843400000000003</v>
      </c>
      <c r="AA255" s="14">
        <v>63.131599999999999</v>
      </c>
      <c r="AB255" s="14">
        <v>71.165199999999999</v>
      </c>
      <c r="AC255" s="14">
        <v>78.246799999999993</v>
      </c>
      <c r="AD255" s="14">
        <v>84.685400000000001</v>
      </c>
      <c r="AE255" s="14">
        <v>73.208299999999994</v>
      </c>
      <c r="AF255" s="14">
        <v>79.747100000000003</v>
      </c>
      <c r="AG255" s="14">
        <f t="shared" si="42"/>
        <v>42.576933333333336</v>
      </c>
      <c r="AH255" s="14">
        <f t="shared" si="43"/>
        <v>43.577333333333335</v>
      </c>
      <c r="AI255" s="14">
        <f t="shared" si="44"/>
        <v>70.847866666666661</v>
      </c>
      <c r="AJ255" s="14">
        <f t="shared" si="45"/>
        <v>79.2136</v>
      </c>
      <c r="AK255" s="14">
        <f t="shared" si="46"/>
        <v>29.271333333333324</v>
      </c>
      <c r="AL255" s="14">
        <f t="shared" si="47"/>
        <v>36.636666666666663</v>
      </c>
      <c r="AM255" s="14">
        <f t="shared" si="48"/>
        <v>1.2516227480811719</v>
      </c>
      <c r="AN255" s="14">
        <f t="shared" si="49"/>
        <v>1</v>
      </c>
      <c r="AO255" s="14">
        <f t="shared" si="50"/>
        <v>1</v>
      </c>
      <c r="AP255" s="14">
        <f t="shared" si="51"/>
        <v>1.2516227480811719</v>
      </c>
      <c r="AQ255" s="14">
        <f t="shared" si="52"/>
        <v>0.2010372122645803</v>
      </c>
      <c r="AR255" s="14">
        <f t="shared" si="53"/>
        <v>1</v>
      </c>
      <c r="AS255" s="14">
        <f t="shared" si="54"/>
        <v>0</v>
      </c>
      <c r="AT255" s="14">
        <f t="shared" si="55"/>
        <v>0</v>
      </c>
      <c r="AU255" s="14" t="s">
        <v>49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workbookViewId="0">
      <pane xSplit="2" ySplit="3" topLeftCell="C4" activePane="bottomRight" state="frozen"/>
      <selection pane="topRight" activeCell="AF236" sqref="AF236"/>
      <selection pane="bottomLeft" activeCell="AF236" sqref="AF236"/>
      <selection pane="bottomRight"/>
    </sheetView>
  </sheetViews>
  <sheetFormatPr defaultColWidth="11.5" defaultRowHeight="12.5"/>
  <cols>
    <col min="1" max="1" width="24.58203125" style="14" customWidth="1"/>
    <col min="2" max="2" width="17.08203125" style="14" customWidth="1"/>
    <col min="3" max="3" width="25" style="14" customWidth="1"/>
    <col min="4" max="4" width="22.33203125" style="14" customWidth="1"/>
    <col min="5" max="5" width="8.58203125" style="14" customWidth="1"/>
    <col min="6" max="7" width="10" style="14" customWidth="1"/>
    <col min="8" max="8" width="17.33203125" style="14" customWidth="1"/>
    <col min="9" max="9" width="11.08203125" style="14" customWidth="1"/>
    <col min="10" max="10" width="10.83203125" style="14" customWidth="1"/>
    <col min="11" max="12" width="10" style="14" customWidth="1"/>
    <col min="13" max="13" width="17.33203125" style="14" customWidth="1"/>
    <col min="14" max="14" width="12.08203125" style="14" customWidth="1"/>
    <col min="15" max="15" width="10.83203125" style="14" customWidth="1"/>
    <col min="16" max="17" width="10" style="14" customWidth="1"/>
    <col min="18" max="18" width="17.33203125" style="14" customWidth="1"/>
    <col min="19" max="19" width="12.08203125" style="14" customWidth="1"/>
    <col min="20" max="20" width="10.83203125" style="14" customWidth="1"/>
    <col min="21" max="21" width="13" style="14" customWidth="1"/>
    <col min="22" max="22" width="11.08203125" style="14" customWidth="1"/>
    <col min="23" max="23" width="10" style="14" customWidth="1"/>
    <col min="24" max="24" width="10.08203125" style="14" customWidth="1"/>
    <col min="25" max="25" width="12.08203125" style="14" customWidth="1"/>
    <col min="26" max="27" width="10.08203125" style="14" customWidth="1"/>
    <col min="28" max="29" width="9.08203125" style="14" customWidth="1"/>
    <col min="30" max="30" width="15.83203125" style="14" customWidth="1"/>
    <col min="31" max="31" width="15.83203125" style="15" customWidth="1"/>
    <col min="32" max="32" width="15.83203125" style="14" customWidth="1"/>
    <col min="33" max="34" width="16" style="14" customWidth="1"/>
    <col min="35" max="38" width="16" style="15" customWidth="1"/>
    <col min="39" max="39" width="14.08203125" style="14" customWidth="1"/>
    <col min="40" max="40" width="25" style="14" customWidth="1"/>
    <col min="41" max="41" width="9.58203125" style="14" customWidth="1"/>
    <col min="42" max="42" width="15.08203125" style="14" customWidth="1"/>
    <col min="43" max="43" width="13.58203125" style="14" customWidth="1"/>
    <col min="44" max="44" width="16.83203125" style="14" customWidth="1"/>
    <col min="45" max="45" width="17.33203125" style="14" customWidth="1"/>
    <col min="46" max="46" width="12.58203125" style="14" customWidth="1"/>
    <col min="47" max="47" width="16.08203125" style="13" customWidth="1"/>
    <col min="48" max="16384" width="11.5" style="13"/>
  </cols>
  <sheetData>
    <row r="1" spans="1:47" ht="13">
      <c r="A1" s="16" t="s">
        <v>800</v>
      </c>
    </row>
    <row r="3" spans="1:47" ht="13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6</v>
      </c>
      <c r="L3" s="16" t="s">
        <v>7</v>
      </c>
      <c r="M3" s="16" t="s">
        <v>8</v>
      </c>
      <c r="N3" s="16" t="s">
        <v>9</v>
      </c>
      <c r="O3" s="16" t="s">
        <v>10</v>
      </c>
      <c r="P3" s="16" t="s">
        <v>6</v>
      </c>
      <c r="Q3" s="16" t="s">
        <v>7</v>
      </c>
      <c r="R3" s="16" t="s">
        <v>8</v>
      </c>
      <c r="S3" s="16" t="s">
        <v>9</v>
      </c>
      <c r="T3" s="16" t="s">
        <v>10</v>
      </c>
      <c r="U3" s="16" t="s">
        <v>11</v>
      </c>
      <c r="V3" s="16" t="s">
        <v>12</v>
      </c>
      <c r="W3" s="16" t="s">
        <v>13</v>
      </c>
      <c r="X3" s="16" t="s">
        <v>14</v>
      </c>
      <c r="Y3" s="16" t="s">
        <v>15</v>
      </c>
      <c r="Z3" s="16" t="s">
        <v>16</v>
      </c>
      <c r="AA3" s="16" t="s">
        <v>17</v>
      </c>
      <c r="AB3" s="16" t="s">
        <v>18</v>
      </c>
      <c r="AC3" s="16" t="s">
        <v>19</v>
      </c>
      <c r="AD3" s="16" t="s">
        <v>20</v>
      </c>
      <c r="AE3" s="16" t="s">
        <v>21</v>
      </c>
      <c r="AF3" s="16" t="s">
        <v>22</v>
      </c>
      <c r="AG3" s="16" t="s">
        <v>23</v>
      </c>
      <c r="AH3" s="16" t="s">
        <v>24</v>
      </c>
      <c r="AI3" s="16" t="s">
        <v>25</v>
      </c>
      <c r="AJ3" s="16" t="s">
        <v>26</v>
      </c>
      <c r="AK3" s="16" t="s">
        <v>27</v>
      </c>
      <c r="AL3" s="16" t="s">
        <v>28</v>
      </c>
      <c r="AM3" s="16" t="s">
        <v>29</v>
      </c>
      <c r="AN3" s="16" t="s">
        <v>30</v>
      </c>
      <c r="AO3" s="16" t="s">
        <v>31</v>
      </c>
      <c r="AP3" s="16" t="s">
        <v>32</v>
      </c>
      <c r="AQ3" s="16" t="s">
        <v>33</v>
      </c>
      <c r="AR3" s="16" t="s">
        <v>34</v>
      </c>
      <c r="AS3" s="16" t="s">
        <v>35</v>
      </c>
      <c r="AT3" s="16" t="s">
        <v>36</v>
      </c>
      <c r="AU3" s="16" t="s">
        <v>37</v>
      </c>
    </row>
    <row r="4" spans="1:47">
      <c r="A4" s="14" t="s">
        <v>801</v>
      </c>
      <c r="B4" s="14" t="s">
        <v>802</v>
      </c>
      <c r="C4" s="14" t="s">
        <v>803</v>
      </c>
      <c r="D4" s="14" t="s">
        <v>41</v>
      </c>
      <c r="E4" s="14" t="s">
        <v>42</v>
      </c>
      <c r="F4" s="14" t="s">
        <v>43</v>
      </c>
      <c r="G4" s="14" t="s">
        <v>44</v>
      </c>
      <c r="H4" s="14">
        <v>-6.6626699999999997E-2</v>
      </c>
      <c r="I4" s="14">
        <v>0.99874000000000007</v>
      </c>
      <c r="J4" s="14" t="s">
        <v>45</v>
      </c>
      <c r="K4" s="14" t="s">
        <v>43</v>
      </c>
      <c r="L4" s="14" t="s">
        <v>46</v>
      </c>
      <c r="M4" s="14">
        <v>-9.4148400000000007E-3</v>
      </c>
      <c r="N4" s="14">
        <v>0.973638</v>
      </c>
      <c r="O4" s="14" t="s">
        <v>45</v>
      </c>
      <c r="P4" s="14" t="s">
        <v>43</v>
      </c>
      <c r="Q4" s="14" t="s">
        <v>47</v>
      </c>
      <c r="R4" s="14">
        <v>-0.39708399999999999</v>
      </c>
      <c r="S4" s="14">
        <v>4.03431E-2</v>
      </c>
      <c r="T4" s="14" t="s">
        <v>48</v>
      </c>
      <c r="U4" s="14">
        <v>30.023800000000001</v>
      </c>
      <c r="V4" s="14">
        <v>21.579599999999999</v>
      </c>
      <c r="W4" s="14">
        <v>30.385899999999999</v>
      </c>
      <c r="X4" s="14">
        <v>29.0061</v>
      </c>
      <c r="Y4" s="14">
        <v>30.2258</v>
      </c>
      <c r="Z4" s="14">
        <v>22.2197</v>
      </c>
      <c r="AA4" s="14">
        <v>26.072800000000001</v>
      </c>
      <c r="AB4" s="14">
        <v>26.7149</v>
      </c>
      <c r="AC4" s="14">
        <v>25.634399999999999</v>
      </c>
      <c r="AD4" s="14">
        <v>17.682400000000001</v>
      </c>
      <c r="AE4" s="14">
        <v>21.206399999999999</v>
      </c>
      <c r="AF4" s="14">
        <v>17.678799999999999</v>
      </c>
      <c r="AG4" s="14">
        <f t="shared" ref="AG4:AG35" si="0">AVERAGE(U4:W4)</f>
        <v>27.329766666666668</v>
      </c>
      <c r="AH4" s="14">
        <f t="shared" ref="AH4:AH35" si="1">AVERAGE(X4:Z4)</f>
        <v>27.150533333333332</v>
      </c>
      <c r="AI4" s="14">
        <f t="shared" ref="AI4:AI35" si="2">AVERAGE(AA4:AC4)</f>
        <v>26.140699999999999</v>
      </c>
      <c r="AJ4" s="14">
        <f t="shared" ref="AJ4:AJ35" si="3">AVERAGE(AD4:AF4)</f>
        <v>18.855866666666667</v>
      </c>
      <c r="AK4" s="14">
        <f t="shared" ref="AK4:AK35" si="4">AH4+AI4-AG4-AG4</f>
        <v>-1.368300000000005</v>
      </c>
      <c r="AL4" s="14">
        <f t="shared" ref="AL4:AL35" si="5">AJ4-AG4</f>
        <v>-8.4739000000000004</v>
      </c>
      <c r="AM4" s="14">
        <f t="shared" ref="AM4:AM35" si="6">AL4/AK4</f>
        <v>6.193013228093232</v>
      </c>
      <c r="AN4" s="14">
        <f t="shared" ref="AN4:AN35" si="7">IF(OR(AND(AH4&gt;AG4,AI4&gt;AG4),AND(AH4&lt;AG4,AI4&lt;AG4)),1,0)</f>
        <v>1</v>
      </c>
      <c r="AO4" s="14">
        <f t="shared" ref="AO4:AO35" si="8">IF(AH4&gt;AG4,1,-1)*AN4</f>
        <v>-1</v>
      </c>
      <c r="AP4" s="14">
        <f t="shared" ref="AP4:AP35" si="9">AM4*AN4</f>
        <v>6.193013228093232</v>
      </c>
      <c r="AQ4" s="14">
        <f t="shared" ref="AQ4:AQ35" si="10">(AL4-AK4)/(AJ4-AG4)</f>
        <v>0.83852771451161745</v>
      </c>
      <c r="AR4" s="14">
        <f t="shared" ref="AR4:AR35" si="11">IF(AND(ABS(AP4)&gt;1.25,AO4=1),1,0)</f>
        <v>0</v>
      </c>
      <c r="AS4" s="14">
        <f t="shared" ref="AS4:AS35" si="12">IF(AND(ABS(AP4)&gt;1.25,AO4=-1),1,0)</f>
        <v>1</v>
      </c>
      <c r="AT4" s="14">
        <f t="shared" ref="AT4:AT35" si="13">IF(AND(AN4=1,AP4&lt;0),1,0)</f>
        <v>0</v>
      </c>
      <c r="AU4" s="14" t="s">
        <v>804</v>
      </c>
    </row>
    <row r="5" spans="1:47">
      <c r="A5" s="14" t="s">
        <v>805</v>
      </c>
      <c r="B5" s="14" t="s">
        <v>806</v>
      </c>
      <c r="C5" s="14" t="s">
        <v>807</v>
      </c>
      <c r="D5" s="14" t="s">
        <v>41</v>
      </c>
      <c r="E5" s="14" t="s">
        <v>42</v>
      </c>
      <c r="F5" s="14" t="s">
        <v>43</v>
      </c>
      <c r="G5" s="14" t="s">
        <v>44</v>
      </c>
      <c r="H5" s="14">
        <v>-0.16563000000000003</v>
      </c>
      <c r="I5" s="14">
        <v>0.99874000000000007</v>
      </c>
      <c r="J5" s="14" t="s">
        <v>45</v>
      </c>
      <c r="K5" s="14" t="s">
        <v>43</v>
      </c>
      <c r="L5" s="14" t="s">
        <v>46</v>
      </c>
      <c r="M5" s="14">
        <v>1.1722699999999999E-2</v>
      </c>
      <c r="N5" s="14">
        <v>0.96280399999999999</v>
      </c>
      <c r="O5" s="14" t="s">
        <v>45</v>
      </c>
      <c r="P5" s="14" t="s">
        <v>43</v>
      </c>
      <c r="Q5" s="14" t="s">
        <v>47</v>
      </c>
      <c r="R5" s="14">
        <v>-0.43538899999999997</v>
      </c>
      <c r="S5" s="14">
        <v>3.97408E-2</v>
      </c>
      <c r="T5" s="14" t="s">
        <v>48</v>
      </c>
      <c r="U5" s="14">
        <v>29.639299999999999</v>
      </c>
      <c r="V5" s="14">
        <v>27.808499999999999</v>
      </c>
      <c r="W5" s="14">
        <v>33.503</v>
      </c>
      <c r="X5" s="14">
        <v>29.267199999999999</v>
      </c>
      <c r="Y5" s="14">
        <v>31.386199999999999</v>
      </c>
      <c r="Z5" s="14">
        <v>26.170100000000001</v>
      </c>
      <c r="AA5" s="14">
        <v>28.0457</v>
      </c>
      <c r="AB5" s="14">
        <v>28.387799999999999</v>
      </c>
      <c r="AC5" s="14">
        <v>31.709900000000001</v>
      </c>
      <c r="AD5" s="14">
        <v>20.363700000000001</v>
      </c>
      <c r="AE5" s="14">
        <v>22.616900000000001</v>
      </c>
      <c r="AF5" s="14">
        <v>22.254999999999999</v>
      </c>
      <c r="AG5" s="14">
        <f t="shared" si="0"/>
        <v>30.316933333333335</v>
      </c>
      <c r="AH5" s="14">
        <f t="shared" si="1"/>
        <v>28.941166666666664</v>
      </c>
      <c r="AI5" s="14">
        <f t="shared" si="2"/>
        <v>29.381133333333334</v>
      </c>
      <c r="AJ5" s="14">
        <f t="shared" si="3"/>
        <v>21.745200000000001</v>
      </c>
      <c r="AK5" s="14">
        <f t="shared" si="4"/>
        <v>-2.3115666666666712</v>
      </c>
      <c r="AL5" s="14">
        <f t="shared" si="5"/>
        <v>-8.5717333333333343</v>
      </c>
      <c r="AM5" s="14">
        <f t="shared" si="6"/>
        <v>3.7081921352041114</v>
      </c>
      <c r="AN5" s="14">
        <f t="shared" si="7"/>
        <v>1</v>
      </c>
      <c r="AO5" s="14">
        <f t="shared" si="8"/>
        <v>-1</v>
      </c>
      <c r="AP5" s="14">
        <f t="shared" si="9"/>
        <v>3.7081921352041114</v>
      </c>
      <c r="AQ5" s="14">
        <f t="shared" si="10"/>
        <v>0.73032681060228921</v>
      </c>
      <c r="AR5" s="14">
        <f t="shared" si="11"/>
        <v>0</v>
      </c>
      <c r="AS5" s="14">
        <f t="shared" si="12"/>
        <v>1</v>
      </c>
      <c r="AT5" s="14">
        <f t="shared" si="13"/>
        <v>0</v>
      </c>
      <c r="AU5" s="14" t="s">
        <v>804</v>
      </c>
    </row>
    <row r="6" spans="1:47">
      <c r="A6" s="14" t="s">
        <v>808</v>
      </c>
      <c r="B6" s="14" t="s">
        <v>809</v>
      </c>
      <c r="C6" s="14" t="s">
        <v>810</v>
      </c>
      <c r="D6" s="14" t="s">
        <v>41</v>
      </c>
      <c r="E6" s="14" t="s">
        <v>42</v>
      </c>
      <c r="F6" s="14" t="s">
        <v>43</v>
      </c>
      <c r="G6" s="14" t="s">
        <v>44</v>
      </c>
      <c r="H6" s="14">
        <v>-0.178591</v>
      </c>
      <c r="I6" s="14">
        <v>0.99874000000000007</v>
      </c>
      <c r="J6" s="14" t="s">
        <v>45</v>
      </c>
      <c r="K6" s="14" t="s">
        <v>43</v>
      </c>
      <c r="L6" s="14" t="s">
        <v>46</v>
      </c>
      <c r="M6" s="14">
        <v>4.2767599999999996E-2</v>
      </c>
      <c r="N6" s="14">
        <v>0.83950000000000002</v>
      </c>
      <c r="O6" s="14" t="s">
        <v>45</v>
      </c>
      <c r="P6" s="14" t="s">
        <v>43</v>
      </c>
      <c r="Q6" s="14" t="s">
        <v>47</v>
      </c>
      <c r="R6" s="14">
        <v>-0.38345299999999999</v>
      </c>
      <c r="S6" s="14">
        <v>3.7531700000000001E-2</v>
      </c>
      <c r="T6" s="14" t="s">
        <v>48</v>
      </c>
      <c r="U6" s="14">
        <v>15.9815</v>
      </c>
      <c r="V6" s="14">
        <v>16.547699999999999</v>
      </c>
      <c r="W6" s="14">
        <v>18.663399999999999</v>
      </c>
      <c r="X6" s="14">
        <v>15.6806</v>
      </c>
      <c r="Y6" s="14">
        <v>16.170999999999999</v>
      </c>
      <c r="Z6" s="14">
        <v>16.163799999999998</v>
      </c>
      <c r="AA6" s="14">
        <v>17.057500000000001</v>
      </c>
      <c r="AB6" s="14">
        <v>15.108700000000001</v>
      </c>
      <c r="AC6" s="14">
        <v>17.761400000000002</v>
      </c>
      <c r="AD6" s="14">
        <v>14.1866</v>
      </c>
      <c r="AE6" s="14">
        <v>11.875999999999999</v>
      </c>
      <c r="AF6" s="14">
        <v>11.582800000000001</v>
      </c>
      <c r="AG6" s="14">
        <f t="shared" si="0"/>
        <v>17.0642</v>
      </c>
      <c r="AH6" s="14">
        <f t="shared" si="1"/>
        <v>16.005133333333333</v>
      </c>
      <c r="AI6" s="14">
        <f t="shared" si="2"/>
        <v>16.642533333333336</v>
      </c>
      <c r="AJ6" s="14">
        <f t="shared" si="3"/>
        <v>12.548466666666668</v>
      </c>
      <c r="AK6" s="14">
        <f t="shared" si="4"/>
        <v>-1.4807333333333332</v>
      </c>
      <c r="AL6" s="14">
        <f t="shared" si="5"/>
        <v>-4.5157333333333316</v>
      </c>
      <c r="AM6" s="14">
        <f t="shared" si="6"/>
        <v>3.0496600783395604</v>
      </c>
      <c r="AN6" s="14">
        <f t="shared" si="7"/>
        <v>1</v>
      </c>
      <c r="AO6" s="14">
        <f t="shared" si="8"/>
        <v>-1</v>
      </c>
      <c r="AP6" s="14">
        <f t="shared" si="9"/>
        <v>3.0496600783395604</v>
      </c>
      <c r="AQ6" s="14">
        <f t="shared" si="10"/>
        <v>0.67209460257470166</v>
      </c>
      <c r="AR6" s="14">
        <f t="shared" si="11"/>
        <v>0</v>
      </c>
      <c r="AS6" s="14">
        <f t="shared" si="12"/>
        <v>1</v>
      </c>
      <c r="AT6" s="14">
        <f t="shared" si="13"/>
        <v>0</v>
      </c>
      <c r="AU6" s="14" t="s">
        <v>804</v>
      </c>
    </row>
    <row r="7" spans="1:47">
      <c r="A7" s="14" t="s">
        <v>811</v>
      </c>
      <c r="B7" s="14" t="s">
        <v>812</v>
      </c>
      <c r="C7" s="14" t="s">
        <v>813</v>
      </c>
      <c r="D7" s="14" t="s">
        <v>41</v>
      </c>
      <c r="E7" s="14" t="s">
        <v>42</v>
      </c>
      <c r="F7" s="14" t="s">
        <v>43</v>
      </c>
      <c r="G7" s="14" t="s">
        <v>44</v>
      </c>
      <c r="H7" s="14">
        <v>-0.10414599999999999</v>
      </c>
      <c r="I7" s="14">
        <v>0.99874000000000007</v>
      </c>
      <c r="J7" s="14" t="s">
        <v>45</v>
      </c>
      <c r="K7" s="14" t="s">
        <v>43</v>
      </c>
      <c r="L7" s="14" t="s">
        <v>46</v>
      </c>
      <c r="M7" s="14">
        <v>-0.14421399999999998</v>
      </c>
      <c r="N7" s="14">
        <v>0.57031599999999993</v>
      </c>
      <c r="O7" s="14" t="s">
        <v>45</v>
      </c>
      <c r="P7" s="14" t="s">
        <v>43</v>
      </c>
      <c r="Q7" s="14" t="s">
        <v>47</v>
      </c>
      <c r="R7" s="14">
        <v>-0.54266399999999992</v>
      </c>
      <c r="S7" s="14">
        <v>2.5796099999999999E-2</v>
      </c>
      <c r="T7" s="14" t="s">
        <v>48</v>
      </c>
      <c r="U7" s="14">
        <v>33.818399999999997</v>
      </c>
      <c r="V7" s="14">
        <v>30.859000000000002</v>
      </c>
      <c r="W7" s="14">
        <v>41.961399999999998</v>
      </c>
      <c r="X7" s="14">
        <v>37.635899999999999</v>
      </c>
      <c r="Y7" s="14">
        <v>32.700600000000001</v>
      </c>
      <c r="Z7" s="14">
        <v>34.085799999999999</v>
      </c>
      <c r="AA7" s="14">
        <v>29.607900000000001</v>
      </c>
      <c r="AB7" s="14">
        <v>32.315899999999999</v>
      </c>
      <c r="AC7" s="14">
        <v>31.517900000000001</v>
      </c>
      <c r="AD7" s="14">
        <v>19.074100000000001</v>
      </c>
      <c r="AE7" s="14">
        <v>24.396699999999999</v>
      </c>
      <c r="AF7" s="14">
        <v>24.645800000000001</v>
      </c>
      <c r="AG7" s="14">
        <f t="shared" si="0"/>
        <v>35.546266666666668</v>
      </c>
      <c r="AH7" s="14">
        <f t="shared" si="1"/>
        <v>34.807433333333336</v>
      </c>
      <c r="AI7" s="14">
        <f t="shared" si="2"/>
        <v>31.147233333333332</v>
      </c>
      <c r="AJ7" s="14">
        <f t="shared" si="3"/>
        <v>22.705533333333335</v>
      </c>
      <c r="AK7" s="14">
        <f t="shared" si="4"/>
        <v>-5.1378666666666675</v>
      </c>
      <c r="AL7" s="14">
        <f t="shared" si="5"/>
        <v>-12.840733333333333</v>
      </c>
      <c r="AM7" s="14">
        <f t="shared" si="6"/>
        <v>2.4992344423106863</v>
      </c>
      <c r="AN7" s="14">
        <f t="shared" si="7"/>
        <v>1</v>
      </c>
      <c r="AO7" s="14">
        <f t="shared" si="8"/>
        <v>-1</v>
      </c>
      <c r="AP7" s="14">
        <f t="shared" si="9"/>
        <v>2.4992344423106863</v>
      </c>
      <c r="AQ7" s="14">
        <f t="shared" si="10"/>
        <v>0.59987747324919127</v>
      </c>
      <c r="AR7" s="14">
        <f t="shared" si="11"/>
        <v>0</v>
      </c>
      <c r="AS7" s="14">
        <f t="shared" si="12"/>
        <v>1</v>
      </c>
      <c r="AT7" s="14">
        <f t="shared" si="13"/>
        <v>0</v>
      </c>
      <c r="AU7" s="14" t="s">
        <v>804</v>
      </c>
    </row>
    <row r="8" spans="1:47">
      <c r="A8" s="14" t="s">
        <v>814</v>
      </c>
      <c r="B8" s="14" t="s">
        <v>815</v>
      </c>
      <c r="C8" s="14" t="s">
        <v>816</v>
      </c>
      <c r="D8" s="14" t="s">
        <v>41</v>
      </c>
      <c r="E8" s="14" t="s">
        <v>42</v>
      </c>
      <c r="F8" s="14" t="s">
        <v>43</v>
      </c>
      <c r="G8" s="14" t="s">
        <v>44</v>
      </c>
      <c r="H8" s="14">
        <v>-0.15818399999999999</v>
      </c>
      <c r="I8" s="14">
        <v>0.99874000000000007</v>
      </c>
      <c r="J8" s="14" t="s">
        <v>45</v>
      </c>
      <c r="K8" s="14" t="s">
        <v>43</v>
      </c>
      <c r="L8" s="14" t="s">
        <v>46</v>
      </c>
      <c r="M8" s="14">
        <v>-8.0640299999999998E-2</v>
      </c>
      <c r="N8" s="14">
        <v>0.85523099999999996</v>
      </c>
      <c r="O8" s="14" t="s">
        <v>45</v>
      </c>
      <c r="P8" s="14" t="s">
        <v>43</v>
      </c>
      <c r="Q8" s="14" t="s">
        <v>47</v>
      </c>
      <c r="R8" s="14">
        <v>-0.9700939999999999</v>
      </c>
      <c r="S8" s="14">
        <v>1.6912699999999999E-2</v>
      </c>
      <c r="T8" s="14" t="s">
        <v>48</v>
      </c>
      <c r="U8" s="14">
        <v>9.9464000000000006</v>
      </c>
      <c r="V8" s="14">
        <v>11.230399999999999</v>
      </c>
      <c r="W8" s="14">
        <v>11.370100000000001</v>
      </c>
      <c r="X8" s="14">
        <v>8.3384999999999998</v>
      </c>
      <c r="Y8" s="14">
        <v>10.610900000000001</v>
      </c>
      <c r="Z8" s="14">
        <v>10.692399999999999</v>
      </c>
      <c r="AA8" s="14">
        <v>9.2424300000000006</v>
      </c>
      <c r="AB8" s="14">
        <v>8.1655800000000003</v>
      </c>
      <c r="AC8" s="14">
        <v>11.1424</v>
      </c>
      <c r="AD8" s="14">
        <v>6.1063000000000001</v>
      </c>
      <c r="AE8" s="14">
        <v>5.2577100000000003</v>
      </c>
      <c r="AF8" s="14">
        <v>4.0316099999999997</v>
      </c>
      <c r="AG8" s="14">
        <f t="shared" si="0"/>
        <v>10.848966666666668</v>
      </c>
      <c r="AH8" s="14">
        <f t="shared" si="1"/>
        <v>9.8805999999999994</v>
      </c>
      <c r="AI8" s="14">
        <f t="shared" si="2"/>
        <v>9.5168033333333337</v>
      </c>
      <c r="AJ8" s="14">
        <f t="shared" si="3"/>
        <v>5.131873333333334</v>
      </c>
      <c r="AK8" s="14">
        <f t="shared" si="4"/>
        <v>-2.300530000000002</v>
      </c>
      <c r="AL8" s="14">
        <f t="shared" si="5"/>
        <v>-5.7170933333333336</v>
      </c>
      <c r="AM8" s="14">
        <f t="shared" si="6"/>
        <v>2.4851200955142199</v>
      </c>
      <c r="AN8" s="14">
        <f t="shared" si="7"/>
        <v>1</v>
      </c>
      <c r="AO8" s="14">
        <f t="shared" si="8"/>
        <v>-1</v>
      </c>
      <c r="AP8" s="14">
        <f t="shared" si="9"/>
        <v>2.4851200955142199</v>
      </c>
      <c r="AQ8" s="14">
        <f t="shared" si="10"/>
        <v>0.5976049600962724</v>
      </c>
      <c r="AR8" s="14">
        <f t="shared" si="11"/>
        <v>0</v>
      </c>
      <c r="AS8" s="14">
        <f t="shared" si="12"/>
        <v>1</v>
      </c>
      <c r="AT8" s="14">
        <f t="shared" si="13"/>
        <v>0</v>
      </c>
      <c r="AU8" s="14" t="s">
        <v>804</v>
      </c>
    </row>
    <row r="9" spans="1:47">
      <c r="A9" s="14" t="s">
        <v>817</v>
      </c>
      <c r="B9" s="14" t="s">
        <v>818</v>
      </c>
      <c r="C9" s="14" t="s">
        <v>819</v>
      </c>
      <c r="D9" s="14" t="s">
        <v>41</v>
      </c>
      <c r="E9" s="14" t="s">
        <v>42</v>
      </c>
      <c r="F9" s="14" t="s">
        <v>43</v>
      </c>
      <c r="G9" s="14" t="s">
        <v>44</v>
      </c>
      <c r="H9" s="14">
        <v>-4.69592E-2</v>
      </c>
      <c r="I9" s="14">
        <v>0.99874000000000007</v>
      </c>
      <c r="J9" s="14" t="s">
        <v>45</v>
      </c>
      <c r="K9" s="14" t="s">
        <v>43</v>
      </c>
      <c r="L9" s="14" t="s">
        <v>46</v>
      </c>
      <c r="M9" s="14">
        <v>0.54601500000000003</v>
      </c>
      <c r="N9" s="14">
        <v>2.2781E-4</v>
      </c>
      <c r="O9" s="14" t="s">
        <v>48</v>
      </c>
      <c r="P9" s="14" t="s">
        <v>43</v>
      </c>
      <c r="Q9" s="14" t="s">
        <v>47</v>
      </c>
      <c r="R9" s="14">
        <v>0.36524599999999996</v>
      </c>
      <c r="S9" s="14">
        <v>6.9362500000000006E-3</v>
      </c>
      <c r="T9" s="14" t="s">
        <v>48</v>
      </c>
      <c r="U9" s="14">
        <v>637.39700000000005</v>
      </c>
      <c r="V9" s="14">
        <v>792.072</v>
      </c>
      <c r="W9" s="14">
        <v>692.73599999999999</v>
      </c>
      <c r="X9" s="14">
        <v>694.73400000000004</v>
      </c>
      <c r="Y9" s="14">
        <v>684.76900000000001</v>
      </c>
      <c r="Z9" s="14">
        <v>740.88</v>
      </c>
      <c r="AA9" s="14">
        <v>704.58500000000004</v>
      </c>
      <c r="AB9" s="14">
        <v>669.52700000000004</v>
      </c>
      <c r="AC9" s="14">
        <v>662.851</v>
      </c>
      <c r="AD9" s="14">
        <v>672.68</v>
      </c>
      <c r="AE9" s="14">
        <v>625.91300000000001</v>
      </c>
      <c r="AF9" s="14">
        <v>612.75900000000001</v>
      </c>
      <c r="AG9" s="14">
        <f t="shared" si="0"/>
        <v>707.40166666666664</v>
      </c>
      <c r="AH9" s="14">
        <f t="shared" si="1"/>
        <v>706.79433333333338</v>
      </c>
      <c r="AI9" s="14">
        <f t="shared" si="2"/>
        <v>678.98766666666677</v>
      </c>
      <c r="AJ9" s="14">
        <f t="shared" si="3"/>
        <v>637.11733333333325</v>
      </c>
      <c r="AK9" s="14">
        <f t="shared" si="4"/>
        <v>-29.021333333333132</v>
      </c>
      <c r="AL9" s="14">
        <f t="shared" si="5"/>
        <v>-70.284333333333393</v>
      </c>
      <c r="AM9" s="14">
        <f t="shared" si="6"/>
        <v>2.4218161352568415</v>
      </c>
      <c r="AN9" s="14">
        <f t="shared" si="7"/>
        <v>1</v>
      </c>
      <c r="AO9" s="14">
        <f t="shared" si="8"/>
        <v>-1</v>
      </c>
      <c r="AP9" s="14">
        <f t="shared" si="9"/>
        <v>2.4218161352568415</v>
      </c>
      <c r="AQ9" s="14">
        <f t="shared" si="10"/>
        <v>0.58708673815407264</v>
      </c>
      <c r="AR9" s="14">
        <f t="shared" si="11"/>
        <v>0</v>
      </c>
      <c r="AS9" s="14">
        <f t="shared" si="12"/>
        <v>1</v>
      </c>
      <c r="AT9" s="14">
        <f t="shared" si="13"/>
        <v>0</v>
      </c>
      <c r="AU9" s="14" t="s">
        <v>804</v>
      </c>
    </row>
    <row r="10" spans="1:47">
      <c r="A10" s="14" t="s">
        <v>820</v>
      </c>
      <c r="B10" s="14" t="s">
        <v>821</v>
      </c>
      <c r="C10" s="14" t="s">
        <v>822</v>
      </c>
      <c r="D10" s="14" t="s">
        <v>41</v>
      </c>
      <c r="E10" s="14" t="s">
        <v>42</v>
      </c>
      <c r="F10" s="14" t="s">
        <v>43</v>
      </c>
      <c r="G10" s="14" t="s">
        <v>44</v>
      </c>
      <c r="H10" s="14">
        <v>-8.9377100000000001E-2</v>
      </c>
      <c r="I10" s="14">
        <v>0.99874000000000007</v>
      </c>
      <c r="J10" s="14" t="s">
        <v>45</v>
      </c>
      <c r="K10" s="14" t="s">
        <v>43</v>
      </c>
      <c r="L10" s="14" t="s">
        <v>46</v>
      </c>
      <c r="M10" s="14">
        <v>-6.3461900000000002E-2</v>
      </c>
      <c r="N10" s="14">
        <v>0.76760399999999995</v>
      </c>
      <c r="O10" s="14" t="s">
        <v>45</v>
      </c>
      <c r="P10" s="14" t="s">
        <v>43</v>
      </c>
      <c r="Q10" s="14" t="s">
        <v>47</v>
      </c>
      <c r="R10" s="14">
        <v>-0.54362500000000002</v>
      </c>
      <c r="S10" s="14">
        <v>2.7047500000000001E-3</v>
      </c>
      <c r="T10" s="14" t="s">
        <v>48</v>
      </c>
      <c r="U10" s="14">
        <v>4.0051100000000002</v>
      </c>
      <c r="V10" s="14">
        <v>9.2813200000000009</v>
      </c>
      <c r="W10" s="14">
        <v>7.9153400000000005</v>
      </c>
      <c r="X10" s="14">
        <v>6.9832400000000003</v>
      </c>
      <c r="Y10" s="14">
        <v>6.4459800000000005</v>
      </c>
      <c r="Z10" s="14">
        <v>7.6767300000000001</v>
      </c>
      <c r="AA10" s="14">
        <v>3.7122200000000003</v>
      </c>
      <c r="AB10" s="14">
        <v>6.5168499999999998</v>
      </c>
      <c r="AC10" s="14">
        <v>8.0162399999999998</v>
      </c>
      <c r="AD10" s="14">
        <v>3.9092099999999999</v>
      </c>
      <c r="AE10" s="14">
        <v>5.2337300000000004</v>
      </c>
      <c r="AF10" s="14">
        <v>4.9061199999999996</v>
      </c>
      <c r="AG10" s="14">
        <f t="shared" si="0"/>
        <v>7.0672566666666681</v>
      </c>
      <c r="AH10" s="14">
        <f t="shared" si="1"/>
        <v>7.0353166666666667</v>
      </c>
      <c r="AI10" s="14">
        <f t="shared" si="2"/>
        <v>6.0817699999999997</v>
      </c>
      <c r="AJ10" s="14">
        <f t="shared" si="3"/>
        <v>4.68302</v>
      </c>
      <c r="AK10" s="14">
        <f t="shared" si="4"/>
        <v>-1.0174266666666707</v>
      </c>
      <c r="AL10" s="14">
        <f t="shared" si="5"/>
        <v>-2.3842366666666681</v>
      </c>
      <c r="AM10" s="14">
        <f t="shared" si="6"/>
        <v>2.343399032854121</v>
      </c>
      <c r="AN10" s="14">
        <f t="shared" si="7"/>
        <v>1</v>
      </c>
      <c r="AO10" s="14">
        <f t="shared" si="8"/>
        <v>-1</v>
      </c>
      <c r="AP10" s="14">
        <f t="shared" si="9"/>
        <v>2.343399032854121</v>
      </c>
      <c r="AQ10" s="14">
        <f t="shared" si="10"/>
        <v>0.57326943214529735</v>
      </c>
      <c r="AR10" s="14">
        <f t="shared" si="11"/>
        <v>0</v>
      </c>
      <c r="AS10" s="14">
        <f t="shared" si="12"/>
        <v>1</v>
      </c>
      <c r="AT10" s="14">
        <f t="shared" si="13"/>
        <v>0</v>
      </c>
      <c r="AU10" s="14" t="s">
        <v>804</v>
      </c>
    </row>
    <row r="11" spans="1:47">
      <c r="A11" s="14" t="s">
        <v>823</v>
      </c>
      <c r="B11" s="14" t="s">
        <v>824</v>
      </c>
      <c r="C11" s="14" t="s">
        <v>825</v>
      </c>
      <c r="D11" s="14" t="s">
        <v>41</v>
      </c>
      <c r="E11" s="14" t="s">
        <v>42</v>
      </c>
      <c r="F11" s="14" t="s">
        <v>43</v>
      </c>
      <c r="G11" s="14" t="s">
        <v>44</v>
      </c>
      <c r="H11" s="14">
        <v>-2.1927600000000002E-3</v>
      </c>
      <c r="I11" s="14">
        <v>0.99881199999999992</v>
      </c>
      <c r="J11" s="14" t="s">
        <v>45</v>
      </c>
      <c r="K11" s="14" t="s">
        <v>43</v>
      </c>
      <c r="L11" s="14" t="s">
        <v>46</v>
      </c>
      <c r="M11" s="14">
        <v>-0.45722799999999997</v>
      </c>
      <c r="N11" s="14">
        <v>0.394208</v>
      </c>
      <c r="O11" s="14" t="s">
        <v>45</v>
      </c>
      <c r="P11" s="14" t="s">
        <v>43</v>
      </c>
      <c r="Q11" s="14" t="s">
        <v>47</v>
      </c>
      <c r="R11" s="14">
        <v>-1.58409</v>
      </c>
      <c r="S11" s="14">
        <v>1.35505E-3</v>
      </c>
      <c r="T11" s="14" t="s">
        <v>48</v>
      </c>
      <c r="U11" s="14">
        <v>4.6951799999999997</v>
      </c>
      <c r="V11" s="14">
        <v>2.6044400000000003</v>
      </c>
      <c r="W11" s="14">
        <v>4.3273299999999999</v>
      </c>
      <c r="X11" s="14">
        <v>4.9610000000000003</v>
      </c>
      <c r="Y11" s="14">
        <v>4.4012900000000004</v>
      </c>
      <c r="Z11" s="14">
        <v>1.75691</v>
      </c>
      <c r="AA11" s="14">
        <v>3.2181100000000002</v>
      </c>
      <c r="AB11" s="14">
        <v>2.3727800000000001</v>
      </c>
      <c r="AC11" s="14">
        <v>3.0347599999999999</v>
      </c>
      <c r="AD11" s="14">
        <v>1.09823</v>
      </c>
      <c r="AE11" s="14">
        <v>1.59152</v>
      </c>
      <c r="AF11" s="14">
        <v>0.970356</v>
      </c>
      <c r="AG11" s="14">
        <f t="shared" si="0"/>
        <v>3.8756500000000003</v>
      </c>
      <c r="AH11" s="14">
        <f t="shared" si="1"/>
        <v>3.7064000000000004</v>
      </c>
      <c r="AI11" s="14">
        <f t="shared" si="2"/>
        <v>2.8752166666666668</v>
      </c>
      <c r="AJ11" s="14">
        <f t="shared" si="3"/>
        <v>1.2200353333333334</v>
      </c>
      <c r="AK11" s="14">
        <f t="shared" si="4"/>
        <v>-1.1696833333333334</v>
      </c>
      <c r="AL11" s="14">
        <f t="shared" si="5"/>
        <v>-2.6556146666666667</v>
      </c>
      <c r="AM11" s="14">
        <f t="shared" si="6"/>
        <v>2.2703706131289092</v>
      </c>
      <c r="AN11" s="14">
        <f t="shared" si="7"/>
        <v>1</v>
      </c>
      <c r="AO11" s="14">
        <f t="shared" si="8"/>
        <v>-1</v>
      </c>
      <c r="AP11" s="14">
        <f t="shared" si="9"/>
        <v>2.2703706131289092</v>
      </c>
      <c r="AQ11" s="14">
        <f t="shared" si="10"/>
        <v>0.55954327711199059</v>
      </c>
      <c r="AR11" s="14">
        <f t="shared" si="11"/>
        <v>0</v>
      </c>
      <c r="AS11" s="14">
        <f t="shared" si="12"/>
        <v>1</v>
      </c>
      <c r="AT11" s="14">
        <f t="shared" si="13"/>
        <v>0</v>
      </c>
      <c r="AU11" s="14" t="s">
        <v>804</v>
      </c>
    </row>
    <row r="12" spans="1:47">
      <c r="A12" s="14" t="s">
        <v>826</v>
      </c>
      <c r="B12" s="14" t="s">
        <v>827</v>
      </c>
      <c r="C12" s="14" t="s">
        <v>828</v>
      </c>
      <c r="D12" s="14" t="s">
        <v>41</v>
      </c>
      <c r="E12" s="14" t="s">
        <v>42</v>
      </c>
      <c r="F12" s="14" t="s">
        <v>43</v>
      </c>
      <c r="G12" s="14" t="s">
        <v>44</v>
      </c>
      <c r="H12" s="14">
        <v>-0.22752399999999998</v>
      </c>
      <c r="I12" s="14">
        <v>0.99874000000000007</v>
      </c>
      <c r="J12" s="14" t="s">
        <v>45</v>
      </c>
      <c r="K12" s="14" t="s">
        <v>43</v>
      </c>
      <c r="L12" s="14" t="s">
        <v>46</v>
      </c>
      <c r="M12" s="14">
        <v>-3.8518999999999998E-2</v>
      </c>
      <c r="N12" s="14">
        <v>0.89739099999999994</v>
      </c>
      <c r="O12" s="14" t="s">
        <v>45</v>
      </c>
      <c r="P12" s="14" t="s">
        <v>43</v>
      </c>
      <c r="Q12" s="14" t="s">
        <v>47</v>
      </c>
      <c r="R12" s="14">
        <v>-0.69541599999999992</v>
      </c>
      <c r="S12" s="14">
        <v>3.0335900000000001E-3</v>
      </c>
      <c r="T12" s="14" t="s">
        <v>48</v>
      </c>
      <c r="U12" s="14">
        <v>27.968</v>
      </c>
      <c r="V12" s="14">
        <v>30.046299999999999</v>
      </c>
      <c r="W12" s="14">
        <v>29.240600000000001</v>
      </c>
      <c r="X12" s="14">
        <v>24.767600000000002</v>
      </c>
      <c r="Y12" s="14">
        <v>27.980699999999999</v>
      </c>
      <c r="Z12" s="14">
        <v>26.640699999999999</v>
      </c>
      <c r="AA12" s="14">
        <v>29.699000000000002</v>
      </c>
      <c r="AB12" s="14">
        <v>28.814499999999999</v>
      </c>
      <c r="AC12" s="14">
        <v>21.067599999999999</v>
      </c>
      <c r="AD12" s="14">
        <v>18.4207</v>
      </c>
      <c r="AE12" s="14">
        <v>14.2974</v>
      </c>
      <c r="AF12" s="14">
        <v>20.134799999999998</v>
      </c>
      <c r="AG12" s="14">
        <f t="shared" si="0"/>
        <v>29.084966666666663</v>
      </c>
      <c r="AH12" s="14">
        <f t="shared" si="1"/>
        <v>26.462999999999997</v>
      </c>
      <c r="AI12" s="14">
        <f t="shared" si="2"/>
        <v>26.527033333333332</v>
      </c>
      <c r="AJ12" s="14">
        <f t="shared" si="3"/>
        <v>17.617633333333334</v>
      </c>
      <c r="AK12" s="14">
        <f t="shared" si="4"/>
        <v>-5.1798999999999964</v>
      </c>
      <c r="AL12" s="14">
        <f t="shared" si="5"/>
        <v>-11.467333333333329</v>
      </c>
      <c r="AM12" s="14">
        <f t="shared" si="6"/>
        <v>2.2138136514861939</v>
      </c>
      <c r="AN12" s="14">
        <f t="shared" si="7"/>
        <v>1</v>
      </c>
      <c r="AO12" s="14">
        <f t="shared" si="8"/>
        <v>-1</v>
      </c>
      <c r="AP12" s="14">
        <f t="shared" si="9"/>
        <v>2.2138136514861939</v>
      </c>
      <c r="AQ12" s="14">
        <f t="shared" si="10"/>
        <v>0.54829079704668349</v>
      </c>
      <c r="AR12" s="14">
        <f t="shared" si="11"/>
        <v>0</v>
      </c>
      <c r="AS12" s="14">
        <f t="shared" si="12"/>
        <v>1</v>
      </c>
      <c r="AT12" s="14">
        <f t="shared" si="13"/>
        <v>0</v>
      </c>
      <c r="AU12" s="14" t="s">
        <v>804</v>
      </c>
    </row>
    <row r="13" spans="1:47">
      <c r="A13" s="14" t="s">
        <v>829</v>
      </c>
      <c r="B13" s="14" t="s">
        <v>830</v>
      </c>
      <c r="C13" s="14" t="s">
        <v>831</v>
      </c>
      <c r="D13" s="14" t="s">
        <v>41</v>
      </c>
      <c r="E13" s="14" t="s">
        <v>42</v>
      </c>
      <c r="F13" s="14" t="s">
        <v>43</v>
      </c>
      <c r="G13" s="14" t="s">
        <v>44</v>
      </c>
      <c r="H13" s="14">
        <v>-5.5248699999999998E-2</v>
      </c>
      <c r="I13" s="14">
        <v>0.99874000000000007</v>
      </c>
      <c r="J13" s="14" t="s">
        <v>45</v>
      </c>
      <c r="K13" s="14" t="s">
        <v>43</v>
      </c>
      <c r="L13" s="14" t="s">
        <v>46</v>
      </c>
      <c r="M13" s="14">
        <v>-0.16792799999999999</v>
      </c>
      <c r="N13" s="14">
        <v>0.36160199999999998</v>
      </c>
      <c r="O13" s="14" t="s">
        <v>45</v>
      </c>
      <c r="P13" s="14" t="s">
        <v>43</v>
      </c>
      <c r="Q13" s="14" t="s">
        <v>47</v>
      </c>
      <c r="R13" s="14">
        <v>-0.41675499999999999</v>
      </c>
      <c r="S13" s="14">
        <v>2.01817E-2</v>
      </c>
      <c r="T13" s="14" t="s">
        <v>48</v>
      </c>
      <c r="U13" s="14">
        <v>13.9175</v>
      </c>
      <c r="V13" s="14">
        <v>12.503500000000001</v>
      </c>
      <c r="W13" s="14">
        <v>14.098100000000001</v>
      </c>
      <c r="X13" s="14">
        <v>13.3201</v>
      </c>
      <c r="Y13" s="14">
        <v>13.5631</v>
      </c>
      <c r="Z13" s="14">
        <v>12.6858</v>
      </c>
      <c r="AA13" s="14">
        <v>12.350899999999999</v>
      </c>
      <c r="AB13" s="14">
        <v>10.9321</v>
      </c>
      <c r="AC13" s="14">
        <v>11.9535</v>
      </c>
      <c r="AD13" s="14">
        <v>8.6836900000000004</v>
      </c>
      <c r="AE13" s="14">
        <v>10.167899999999999</v>
      </c>
      <c r="AF13" s="14">
        <v>9.4447299999999998</v>
      </c>
      <c r="AG13" s="14">
        <f t="shared" si="0"/>
        <v>13.506366666666667</v>
      </c>
      <c r="AH13" s="14">
        <f t="shared" si="1"/>
        <v>13.189666666666668</v>
      </c>
      <c r="AI13" s="14">
        <f t="shared" si="2"/>
        <v>11.7455</v>
      </c>
      <c r="AJ13" s="14">
        <f t="shared" si="3"/>
        <v>9.4321066666666677</v>
      </c>
      <c r="AK13" s="14">
        <f t="shared" si="4"/>
        <v>-2.0775666666666659</v>
      </c>
      <c r="AL13" s="14">
        <f t="shared" si="5"/>
        <v>-4.0742599999999989</v>
      </c>
      <c r="AM13" s="14">
        <f t="shared" si="6"/>
        <v>1.9610730502029621</v>
      </c>
      <c r="AN13" s="14">
        <f t="shared" si="7"/>
        <v>1</v>
      </c>
      <c r="AO13" s="14">
        <f t="shared" si="8"/>
        <v>-1</v>
      </c>
      <c r="AP13" s="14">
        <f t="shared" si="9"/>
        <v>1.9610730502029621</v>
      </c>
      <c r="AQ13" s="14">
        <f t="shared" si="10"/>
        <v>0.49007508930047017</v>
      </c>
      <c r="AR13" s="14">
        <f t="shared" si="11"/>
        <v>0</v>
      </c>
      <c r="AS13" s="14">
        <f t="shared" si="12"/>
        <v>1</v>
      </c>
      <c r="AT13" s="14">
        <f t="shared" si="13"/>
        <v>0</v>
      </c>
      <c r="AU13" s="14" t="s">
        <v>804</v>
      </c>
    </row>
    <row r="14" spans="1:47">
      <c r="A14" s="14" t="s">
        <v>832</v>
      </c>
      <c r="B14" s="14" t="s">
        <v>833</v>
      </c>
      <c r="C14" s="14" t="s">
        <v>834</v>
      </c>
      <c r="D14" s="14" t="s">
        <v>41</v>
      </c>
      <c r="E14" s="14" t="s">
        <v>42</v>
      </c>
      <c r="F14" s="14" t="s">
        <v>43</v>
      </c>
      <c r="G14" s="14" t="s">
        <v>44</v>
      </c>
      <c r="H14" s="14">
        <v>-0.16106899999999999</v>
      </c>
      <c r="I14" s="14">
        <v>0.98275199999999996</v>
      </c>
      <c r="J14" s="14" t="s">
        <v>45</v>
      </c>
      <c r="K14" s="14" t="s">
        <v>43</v>
      </c>
      <c r="L14" s="14" t="s">
        <v>46</v>
      </c>
      <c r="M14" s="14">
        <v>-0.13025799999999998</v>
      </c>
      <c r="N14" s="14">
        <v>0.37862599999999996</v>
      </c>
      <c r="O14" s="14" t="s">
        <v>45</v>
      </c>
      <c r="P14" s="14" t="s">
        <v>43</v>
      </c>
      <c r="Q14" s="14" t="s">
        <v>47</v>
      </c>
      <c r="R14" s="14">
        <v>-0.55787599999999993</v>
      </c>
      <c r="S14" s="14">
        <v>2.2754800000000002E-4</v>
      </c>
      <c r="T14" s="14" t="s">
        <v>48</v>
      </c>
      <c r="U14" s="14">
        <v>31.9604</v>
      </c>
      <c r="V14" s="14">
        <v>19.068899999999999</v>
      </c>
      <c r="W14" s="14">
        <v>31.2468</v>
      </c>
      <c r="X14" s="14">
        <v>29.6401</v>
      </c>
      <c r="Y14" s="14">
        <v>28.580300000000001</v>
      </c>
      <c r="Z14" s="14">
        <v>17.9299</v>
      </c>
      <c r="AA14" s="14">
        <v>24.908899999999999</v>
      </c>
      <c r="AB14" s="14">
        <v>23.923000000000002</v>
      </c>
      <c r="AC14" s="14">
        <v>23.990200000000002</v>
      </c>
      <c r="AD14" s="14">
        <v>13.901899999999999</v>
      </c>
      <c r="AE14" s="14">
        <v>22.5138</v>
      </c>
      <c r="AF14" s="14">
        <v>16.2727</v>
      </c>
      <c r="AG14" s="14">
        <f t="shared" si="0"/>
        <v>27.425366666666665</v>
      </c>
      <c r="AH14" s="14">
        <f t="shared" si="1"/>
        <v>25.383433333333333</v>
      </c>
      <c r="AI14" s="14">
        <f t="shared" si="2"/>
        <v>24.274033333333335</v>
      </c>
      <c r="AJ14" s="14">
        <f t="shared" si="3"/>
        <v>17.562799999999999</v>
      </c>
      <c r="AK14" s="14">
        <f t="shared" si="4"/>
        <v>-5.1932666666666663</v>
      </c>
      <c r="AL14" s="14">
        <f t="shared" si="5"/>
        <v>-9.862566666666666</v>
      </c>
      <c r="AM14" s="14">
        <f t="shared" si="6"/>
        <v>1.8991065353855634</v>
      </c>
      <c r="AN14" s="14">
        <f t="shared" si="7"/>
        <v>1</v>
      </c>
      <c r="AO14" s="14">
        <f t="shared" si="8"/>
        <v>-1</v>
      </c>
      <c r="AP14" s="14">
        <f t="shared" si="9"/>
        <v>1.8991065353855634</v>
      </c>
      <c r="AQ14" s="14">
        <f t="shared" si="10"/>
        <v>0.47343659696427909</v>
      </c>
      <c r="AR14" s="14">
        <f t="shared" si="11"/>
        <v>0</v>
      </c>
      <c r="AS14" s="14">
        <f t="shared" si="12"/>
        <v>1</v>
      </c>
      <c r="AT14" s="14">
        <f t="shared" si="13"/>
        <v>0</v>
      </c>
      <c r="AU14" s="14" t="s">
        <v>804</v>
      </c>
    </row>
    <row r="15" spans="1:47">
      <c r="A15" s="14" t="s">
        <v>835</v>
      </c>
      <c r="B15" s="14" t="s">
        <v>836</v>
      </c>
      <c r="C15" s="14" t="s">
        <v>837</v>
      </c>
      <c r="D15" s="14" t="s">
        <v>41</v>
      </c>
      <c r="E15" s="14" t="s">
        <v>42</v>
      </c>
      <c r="F15" s="14" t="s">
        <v>43</v>
      </c>
      <c r="G15" s="14" t="s">
        <v>44</v>
      </c>
      <c r="H15" s="14">
        <v>-0.35359099999999999</v>
      </c>
      <c r="I15" s="14">
        <v>0.82966499999999999</v>
      </c>
      <c r="J15" s="14" t="s">
        <v>45</v>
      </c>
      <c r="K15" s="14" t="s">
        <v>43</v>
      </c>
      <c r="L15" s="14" t="s">
        <v>46</v>
      </c>
      <c r="M15" s="14">
        <v>-0.26447100000000001</v>
      </c>
      <c r="N15" s="14">
        <v>0.29548399999999997</v>
      </c>
      <c r="O15" s="14" t="s">
        <v>45</v>
      </c>
      <c r="P15" s="14" t="s">
        <v>43</v>
      </c>
      <c r="Q15" s="14" t="s">
        <v>47</v>
      </c>
      <c r="R15" s="14">
        <v>-1.7110300000000001</v>
      </c>
      <c r="S15" s="14">
        <v>2.2754800000000002E-4</v>
      </c>
      <c r="T15" s="14" t="s">
        <v>48</v>
      </c>
      <c r="U15" s="14">
        <v>19.0731</v>
      </c>
      <c r="V15" s="14">
        <v>12.3208</v>
      </c>
      <c r="W15" s="14">
        <v>19.4071</v>
      </c>
      <c r="X15" s="14">
        <v>16.632300000000001</v>
      </c>
      <c r="Y15" s="14">
        <v>15.679500000000001</v>
      </c>
      <c r="Z15" s="14">
        <v>10.9213</v>
      </c>
      <c r="AA15" s="14">
        <v>9.9046500000000002</v>
      </c>
      <c r="AB15" s="14">
        <v>13.173299999999999</v>
      </c>
      <c r="AC15" s="14">
        <v>15.7906</v>
      </c>
      <c r="AD15" s="14">
        <v>4.3392200000000001</v>
      </c>
      <c r="AE15" s="14">
        <v>4.9142900000000003</v>
      </c>
      <c r="AF15" s="14">
        <v>5.0132300000000001</v>
      </c>
      <c r="AG15" s="14">
        <f t="shared" si="0"/>
        <v>16.933666666666667</v>
      </c>
      <c r="AH15" s="14">
        <f t="shared" si="1"/>
        <v>14.411033333333336</v>
      </c>
      <c r="AI15" s="14">
        <f t="shared" si="2"/>
        <v>12.956183333333334</v>
      </c>
      <c r="AJ15" s="14">
        <f t="shared" si="3"/>
        <v>4.7555800000000001</v>
      </c>
      <c r="AK15" s="14">
        <f t="shared" si="4"/>
        <v>-6.5001166666666634</v>
      </c>
      <c r="AL15" s="14">
        <f t="shared" si="5"/>
        <v>-12.178086666666667</v>
      </c>
      <c r="AM15" s="14">
        <f t="shared" si="6"/>
        <v>1.8735181676226333</v>
      </c>
      <c r="AN15" s="14">
        <f t="shared" si="7"/>
        <v>1</v>
      </c>
      <c r="AO15" s="14">
        <f t="shared" si="8"/>
        <v>-1</v>
      </c>
      <c r="AP15" s="14">
        <f t="shared" si="9"/>
        <v>1.8735181676226333</v>
      </c>
      <c r="AQ15" s="14">
        <f t="shared" si="10"/>
        <v>0.4662448343007361</v>
      </c>
      <c r="AR15" s="14">
        <f t="shared" si="11"/>
        <v>0</v>
      </c>
      <c r="AS15" s="14">
        <f t="shared" si="12"/>
        <v>1</v>
      </c>
      <c r="AT15" s="14">
        <f t="shared" si="13"/>
        <v>0</v>
      </c>
      <c r="AU15" s="14" t="s">
        <v>804</v>
      </c>
    </row>
    <row r="16" spans="1:47">
      <c r="A16" s="14" t="s">
        <v>838</v>
      </c>
      <c r="B16" s="14" t="s">
        <v>839</v>
      </c>
      <c r="C16" s="14" t="s">
        <v>840</v>
      </c>
      <c r="D16" s="14" t="s">
        <v>41</v>
      </c>
      <c r="E16" s="14" t="s">
        <v>42</v>
      </c>
      <c r="F16" s="14" t="s">
        <v>43</v>
      </c>
      <c r="G16" s="14" t="s">
        <v>44</v>
      </c>
      <c r="H16" s="14">
        <v>-0.19186299999999998</v>
      </c>
      <c r="I16" s="14">
        <v>0.91911699999999996</v>
      </c>
      <c r="J16" s="14" t="s">
        <v>45</v>
      </c>
      <c r="K16" s="14" t="s">
        <v>43</v>
      </c>
      <c r="L16" s="14" t="s">
        <v>46</v>
      </c>
      <c r="M16" s="14">
        <v>5.8190000000000006E-2</v>
      </c>
      <c r="N16" s="14">
        <v>0.73238399999999992</v>
      </c>
      <c r="O16" s="14" t="s">
        <v>45</v>
      </c>
      <c r="P16" s="14" t="s">
        <v>43</v>
      </c>
      <c r="Q16" s="14" t="s">
        <v>47</v>
      </c>
      <c r="R16" s="14">
        <v>-0.32597599999999999</v>
      </c>
      <c r="S16" s="14">
        <v>2.9008299999999997E-2</v>
      </c>
      <c r="T16" s="14" t="s">
        <v>48</v>
      </c>
      <c r="U16" s="14">
        <v>6.2228500000000002</v>
      </c>
      <c r="V16" s="14">
        <v>6.0911600000000004</v>
      </c>
      <c r="W16" s="14">
        <v>6.2103099999999998</v>
      </c>
      <c r="X16" s="14">
        <v>5.6804399999999999</v>
      </c>
      <c r="Y16" s="14">
        <v>5.9783299999999997</v>
      </c>
      <c r="Z16" s="14">
        <v>5.5976999999999997</v>
      </c>
      <c r="AA16" s="14">
        <v>5.0095400000000003</v>
      </c>
      <c r="AB16" s="14">
        <v>6.0899700000000001</v>
      </c>
      <c r="AC16" s="14">
        <v>6.5054100000000004</v>
      </c>
      <c r="AD16" s="14">
        <v>4.7401</v>
      </c>
      <c r="AE16" s="14">
        <v>4.6049100000000003</v>
      </c>
      <c r="AF16" s="14">
        <v>5.1090999999999998</v>
      </c>
      <c r="AG16" s="14">
        <f t="shared" si="0"/>
        <v>6.1747733333333334</v>
      </c>
      <c r="AH16" s="14">
        <f t="shared" si="1"/>
        <v>5.752156666666667</v>
      </c>
      <c r="AI16" s="14">
        <f t="shared" si="2"/>
        <v>5.8683066666666663</v>
      </c>
      <c r="AJ16" s="14">
        <f t="shared" si="3"/>
        <v>4.818036666666667</v>
      </c>
      <c r="AK16" s="14">
        <f t="shared" si="4"/>
        <v>-0.72908333333333353</v>
      </c>
      <c r="AL16" s="14">
        <f t="shared" si="5"/>
        <v>-1.3567366666666665</v>
      </c>
      <c r="AM16" s="14">
        <f t="shared" si="6"/>
        <v>1.860880100582923</v>
      </c>
      <c r="AN16" s="14">
        <f t="shared" si="7"/>
        <v>1</v>
      </c>
      <c r="AO16" s="14">
        <f t="shared" si="8"/>
        <v>-1</v>
      </c>
      <c r="AP16" s="14">
        <f t="shared" si="9"/>
        <v>1.860880100582923</v>
      </c>
      <c r="AQ16" s="14">
        <f t="shared" si="10"/>
        <v>0.46261986482269934</v>
      </c>
      <c r="AR16" s="14">
        <f t="shared" si="11"/>
        <v>0</v>
      </c>
      <c r="AS16" s="14">
        <f t="shared" si="12"/>
        <v>1</v>
      </c>
      <c r="AT16" s="14">
        <f t="shared" si="13"/>
        <v>0</v>
      </c>
      <c r="AU16" s="14" t="s">
        <v>804</v>
      </c>
    </row>
    <row r="17" spans="1:47">
      <c r="A17" s="14" t="s">
        <v>841</v>
      </c>
      <c r="B17" s="14" t="s">
        <v>842</v>
      </c>
      <c r="C17" s="14" t="s">
        <v>843</v>
      </c>
      <c r="D17" s="14" t="s">
        <v>41</v>
      </c>
      <c r="E17" s="14" t="s">
        <v>42</v>
      </c>
      <c r="F17" s="14" t="s">
        <v>43</v>
      </c>
      <c r="G17" s="14" t="s">
        <v>44</v>
      </c>
      <c r="H17" s="14">
        <v>-0.18507299999999999</v>
      </c>
      <c r="I17" s="14">
        <v>0.99874000000000007</v>
      </c>
      <c r="J17" s="14" t="s">
        <v>45</v>
      </c>
      <c r="K17" s="14" t="s">
        <v>43</v>
      </c>
      <c r="L17" s="14" t="s">
        <v>46</v>
      </c>
      <c r="M17" s="14">
        <v>-4.12533E-2</v>
      </c>
      <c r="N17" s="14">
        <v>0.83346599999999993</v>
      </c>
      <c r="O17" s="14" t="s">
        <v>45</v>
      </c>
      <c r="P17" s="14" t="s">
        <v>43</v>
      </c>
      <c r="Q17" s="14" t="s">
        <v>47</v>
      </c>
      <c r="R17" s="14">
        <v>-0.40572799999999998</v>
      </c>
      <c r="S17" s="14">
        <v>2.05217E-2</v>
      </c>
      <c r="T17" s="14" t="s">
        <v>48</v>
      </c>
      <c r="U17" s="14">
        <v>21.3339</v>
      </c>
      <c r="V17" s="14">
        <v>21.759799999999998</v>
      </c>
      <c r="W17" s="14">
        <v>23.468900000000001</v>
      </c>
      <c r="X17" s="14">
        <v>20.6233</v>
      </c>
      <c r="Y17" s="14">
        <v>20.6127</v>
      </c>
      <c r="Z17" s="14">
        <v>20.660699999999999</v>
      </c>
      <c r="AA17" s="14">
        <v>20.1617</v>
      </c>
      <c r="AB17" s="14">
        <v>21.140899999999998</v>
      </c>
      <c r="AC17" s="14">
        <v>19.328800000000001</v>
      </c>
      <c r="AD17" s="14">
        <v>12.6082</v>
      </c>
      <c r="AE17" s="14">
        <v>18.384799999999998</v>
      </c>
      <c r="AF17" s="14">
        <v>15.993399999999999</v>
      </c>
      <c r="AG17" s="14">
        <f t="shared" si="0"/>
        <v>22.187533333333334</v>
      </c>
      <c r="AH17" s="14">
        <f t="shared" si="1"/>
        <v>20.632233333333335</v>
      </c>
      <c r="AI17" s="14">
        <f t="shared" si="2"/>
        <v>20.210466666666665</v>
      </c>
      <c r="AJ17" s="14">
        <f t="shared" si="3"/>
        <v>15.662133333333331</v>
      </c>
      <c r="AK17" s="14">
        <f t="shared" si="4"/>
        <v>-3.5323666666666682</v>
      </c>
      <c r="AL17" s="14">
        <f t="shared" si="5"/>
        <v>-6.525400000000003</v>
      </c>
      <c r="AM17" s="14">
        <f t="shared" si="6"/>
        <v>1.8473167187249342</v>
      </c>
      <c r="AN17" s="14">
        <f t="shared" si="7"/>
        <v>1</v>
      </c>
      <c r="AO17" s="14">
        <f t="shared" si="8"/>
        <v>-1</v>
      </c>
      <c r="AP17" s="14">
        <f t="shared" si="9"/>
        <v>1.8473167187249342</v>
      </c>
      <c r="AQ17" s="14">
        <f t="shared" si="10"/>
        <v>0.45867430859921743</v>
      </c>
      <c r="AR17" s="14">
        <f t="shared" si="11"/>
        <v>0</v>
      </c>
      <c r="AS17" s="14">
        <f t="shared" si="12"/>
        <v>1</v>
      </c>
      <c r="AT17" s="14">
        <f t="shared" si="13"/>
        <v>0</v>
      </c>
      <c r="AU17" s="14" t="s">
        <v>804</v>
      </c>
    </row>
    <row r="18" spans="1:47">
      <c r="A18" s="14" t="s">
        <v>844</v>
      </c>
      <c r="B18" s="14" t="s">
        <v>845</v>
      </c>
      <c r="C18" s="14" t="s">
        <v>846</v>
      </c>
      <c r="D18" s="14" t="s">
        <v>41</v>
      </c>
      <c r="E18" s="14" t="s">
        <v>42</v>
      </c>
      <c r="F18" s="14" t="s">
        <v>43</v>
      </c>
      <c r="G18" s="14" t="s">
        <v>44</v>
      </c>
      <c r="H18" s="14">
        <v>-0.132108</v>
      </c>
      <c r="I18" s="14">
        <v>0.99874000000000007</v>
      </c>
      <c r="J18" s="14" t="s">
        <v>45</v>
      </c>
      <c r="K18" s="14" t="s">
        <v>43</v>
      </c>
      <c r="L18" s="14" t="s">
        <v>46</v>
      </c>
      <c r="M18" s="14">
        <v>-0.19592099999999998</v>
      </c>
      <c r="N18" s="14">
        <v>0.420122</v>
      </c>
      <c r="O18" s="14" t="s">
        <v>45</v>
      </c>
      <c r="P18" s="14" t="s">
        <v>43</v>
      </c>
      <c r="Q18" s="14" t="s">
        <v>47</v>
      </c>
      <c r="R18" s="14">
        <v>-0.83097899999999991</v>
      </c>
      <c r="S18" s="14">
        <v>2.7047500000000001E-3</v>
      </c>
      <c r="T18" s="14" t="s">
        <v>48</v>
      </c>
      <c r="U18" s="14">
        <v>8.7398100000000003</v>
      </c>
      <c r="V18" s="14">
        <v>5.9384399999999999</v>
      </c>
      <c r="W18" s="14">
        <v>4.7206299999999999</v>
      </c>
      <c r="X18" s="14">
        <v>6.4313900000000004</v>
      </c>
      <c r="Y18" s="14">
        <v>5.8678499999999998</v>
      </c>
      <c r="Z18" s="14">
        <v>5.8538199999999998</v>
      </c>
      <c r="AA18" s="14">
        <v>5.6084500000000004</v>
      </c>
      <c r="AB18" s="14">
        <v>4.9115700000000002</v>
      </c>
      <c r="AC18" s="14">
        <v>5.0998299999999999</v>
      </c>
      <c r="AD18" s="14">
        <v>2.9397900000000003</v>
      </c>
      <c r="AE18" s="14">
        <v>3.2021100000000002</v>
      </c>
      <c r="AF18" s="14">
        <v>3.9810500000000002</v>
      </c>
      <c r="AG18" s="14">
        <f t="shared" si="0"/>
        <v>6.4662933333333328</v>
      </c>
      <c r="AH18" s="14">
        <f t="shared" si="1"/>
        <v>6.0510200000000003</v>
      </c>
      <c r="AI18" s="14">
        <f t="shared" si="2"/>
        <v>5.2066166666666662</v>
      </c>
      <c r="AJ18" s="14">
        <f t="shared" si="3"/>
        <v>3.3743166666666671</v>
      </c>
      <c r="AK18" s="14">
        <f t="shared" si="4"/>
        <v>-1.6749499999999991</v>
      </c>
      <c r="AL18" s="14">
        <f t="shared" si="5"/>
        <v>-3.0919766666666657</v>
      </c>
      <c r="AM18" s="14">
        <f t="shared" si="6"/>
        <v>1.8460113237211067</v>
      </c>
      <c r="AN18" s="14">
        <f t="shared" si="7"/>
        <v>1</v>
      </c>
      <c r="AO18" s="14">
        <f t="shared" si="8"/>
        <v>-1</v>
      </c>
      <c r="AP18" s="14">
        <f t="shared" si="9"/>
        <v>1.8460113237211067</v>
      </c>
      <c r="AQ18" s="14">
        <f t="shared" si="10"/>
        <v>0.45829151362720516</v>
      </c>
      <c r="AR18" s="14">
        <f t="shared" si="11"/>
        <v>0</v>
      </c>
      <c r="AS18" s="14">
        <f t="shared" si="12"/>
        <v>1</v>
      </c>
      <c r="AT18" s="14">
        <f t="shared" si="13"/>
        <v>0</v>
      </c>
      <c r="AU18" s="14" t="s">
        <v>804</v>
      </c>
    </row>
    <row r="19" spans="1:47">
      <c r="A19" s="14" t="s">
        <v>847</v>
      </c>
      <c r="B19" s="14" t="s">
        <v>848</v>
      </c>
      <c r="C19" s="14" t="s">
        <v>849</v>
      </c>
      <c r="D19" s="14" t="s">
        <v>41</v>
      </c>
      <c r="E19" s="14" t="s">
        <v>42</v>
      </c>
      <c r="F19" s="14" t="s">
        <v>43</v>
      </c>
      <c r="G19" s="14" t="s">
        <v>44</v>
      </c>
      <c r="H19" s="14">
        <v>-4.1491399999999998E-2</v>
      </c>
      <c r="I19" s="14">
        <v>0.99874000000000007</v>
      </c>
      <c r="J19" s="14" t="s">
        <v>45</v>
      </c>
      <c r="K19" s="14" t="s">
        <v>43</v>
      </c>
      <c r="L19" s="14" t="s">
        <v>46</v>
      </c>
      <c r="M19" s="14">
        <v>-0.11111599999999999</v>
      </c>
      <c r="N19" s="14">
        <v>0.63693299999999997</v>
      </c>
      <c r="O19" s="14" t="s">
        <v>45</v>
      </c>
      <c r="P19" s="14" t="s">
        <v>43</v>
      </c>
      <c r="Q19" s="14" t="s">
        <v>47</v>
      </c>
      <c r="R19" s="14">
        <v>-0.44225199999999998</v>
      </c>
      <c r="S19" s="14">
        <v>4.6130000000000004E-2</v>
      </c>
      <c r="T19" s="14" t="s">
        <v>48</v>
      </c>
      <c r="U19" s="14">
        <v>5.0285500000000001</v>
      </c>
      <c r="V19" s="14">
        <v>3.5835300000000001</v>
      </c>
      <c r="W19" s="14">
        <v>4.1057199999999998</v>
      </c>
      <c r="X19" s="14">
        <v>4.3711599999999997</v>
      </c>
      <c r="Y19" s="14">
        <v>4.7893499999999998</v>
      </c>
      <c r="Z19" s="14">
        <v>3.4590999999999998</v>
      </c>
      <c r="AA19" s="14">
        <v>3.9825400000000002</v>
      </c>
      <c r="AB19" s="14">
        <v>4.0092400000000001</v>
      </c>
      <c r="AC19" s="14">
        <v>3.3585600000000002</v>
      </c>
      <c r="AD19" s="14">
        <v>3.4286500000000002</v>
      </c>
      <c r="AE19" s="14">
        <v>3.4188000000000001</v>
      </c>
      <c r="AF19" s="14">
        <v>3.1957399999999998</v>
      </c>
      <c r="AG19" s="14">
        <f t="shared" si="0"/>
        <v>4.2392666666666665</v>
      </c>
      <c r="AH19" s="14">
        <f t="shared" si="1"/>
        <v>4.2065366666666657</v>
      </c>
      <c r="AI19" s="14">
        <f t="shared" si="2"/>
        <v>3.7834466666666668</v>
      </c>
      <c r="AJ19" s="14">
        <f t="shared" si="3"/>
        <v>3.3477299999999999</v>
      </c>
      <c r="AK19" s="14">
        <f t="shared" si="4"/>
        <v>-0.48855000000000004</v>
      </c>
      <c r="AL19" s="14">
        <f t="shared" si="5"/>
        <v>-0.89153666666666664</v>
      </c>
      <c r="AM19" s="14">
        <f t="shared" si="6"/>
        <v>1.8248626889093573</v>
      </c>
      <c r="AN19" s="14">
        <f t="shared" si="7"/>
        <v>1</v>
      </c>
      <c r="AO19" s="14">
        <f t="shared" si="8"/>
        <v>-1</v>
      </c>
      <c r="AP19" s="14">
        <f t="shared" si="9"/>
        <v>1.8248626889093573</v>
      </c>
      <c r="AQ19" s="14">
        <f t="shared" si="10"/>
        <v>0.45201356459446418</v>
      </c>
      <c r="AR19" s="14">
        <f t="shared" si="11"/>
        <v>0</v>
      </c>
      <c r="AS19" s="14">
        <f t="shared" si="12"/>
        <v>1</v>
      </c>
      <c r="AT19" s="14">
        <f t="shared" si="13"/>
        <v>0</v>
      </c>
      <c r="AU19" s="14" t="s">
        <v>804</v>
      </c>
    </row>
    <row r="20" spans="1:47">
      <c r="A20" s="14" t="s">
        <v>850</v>
      </c>
      <c r="B20" s="14" t="s">
        <v>851</v>
      </c>
      <c r="C20" s="14" t="s">
        <v>852</v>
      </c>
      <c r="D20" s="14" t="s">
        <v>41</v>
      </c>
      <c r="E20" s="14" t="s">
        <v>42</v>
      </c>
      <c r="F20" s="14" t="s">
        <v>43</v>
      </c>
      <c r="G20" s="14" t="s">
        <v>44</v>
      </c>
      <c r="H20" s="14">
        <v>-5.6890899999999994E-2</v>
      </c>
      <c r="I20" s="14">
        <v>0.99874000000000007</v>
      </c>
      <c r="J20" s="14" t="s">
        <v>45</v>
      </c>
      <c r="K20" s="14" t="s">
        <v>43</v>
      </c>
      <c r="L20" s="14" t="s">
        <v>46</v>
      </c>
      <c r="M20" s="14">
        <v>-0.330457</v>
      </c>
      <c r="N20" s="14">
        <v>1.6422599999999999E-2</v>
      </c>
      <c r="O20" s="14" t="s">
        <v>48</v>
      </c>
      <c r="P20" s="14" t="s">
        <v>43</v>
      </c>
      <c r="Q20" s="14" t="s">
        <v>47</v>
      </c>
      <c r="R20" s="14">
        <v>-0.73640299999999992</v>
      </c>
      <c r="S20" s="14">
        <v>2.2754800000000002E-4</v>
      </c>
      <c r="T20" s="14" t="s">
        <v>48</v>
      </c>
      <c r="U20" s="14">
        <v>34.618099999999998</v>
      </c>
      <c r="V20" s="14">
        <v>28.075800000000001</v>
      </c>
      <c r="W20" s="14">
        <v>35.321800000000003</v>
      </c>
      <c r="X20" s="14">
        <v>34.305500000000002</v>
      </c>
      <c r="Y20" s="14">
        <v>34.125</v>
      </c>
      <c r="Z20" s="14">
        <v>27.581900000000001</v>
      </c>
      <c r="AA20" s="14">
        <v>26.1205</v>
      </c>
      <c r="AB20" s="14">
        <v>24.203900000000001</v>
      </c>
      <c r="AC20" s="14">
        <v>24.810600000000001</v>
      </c>
      <c r="AD20" s="14">
        <v>16.760899999999999</v>
      </c>
      <c r="AE20" s="14">
        <v>19.194099999999999</v>
      </c>
      <c r="AF20" s="14">
        <v>17.044899999999998</v>
      </c>
      <c r="AG20" s="14">
        <f t="shared" si="0"/>
        <v>32.671900000000001</v>
      </c>
      <c r="AH20" s="14">
        <f t="shared" si="1"/>
        <v>32.004133333333336</v>
      </c>
      <c r="AI20" s="14">
        <f t="shared" si="2"/>
        <v>25.044999999999998</v>
      </c>
      <c r="AJ20" s="14">
        <f t="shared" si="3"/>
        <v>17.666633333333333</v>
      </c>
      <c r="AK20" s="14">
        <f t="shared" si="4"/>
        <v>-8.2946666666666715</v>
      </c>
      <c r="AL20" s="14">
        <f t="shared" si="5"/>
        <v>-15.005266666666667</v>
      </c>
      <c r="AM20" s="14">
        <f t="shared" si="6"/>
        <v>1.8090258800835868</v>
      </c>
      <c r="AN20" s="14">
        <f t="shared" si="7"/>
        <v>1</v>
      </c>
      <c r="AO20" s="14">
        <f t="shared" si="8"/>
        <v>-1</v>
      </c>
      <c r="AP20" s="14">
        <f t="shared" si="9"/>
        <v>1.8090258800835868</v>
      </c>
      <c r="AQ20" s="14">
        <f t="shared" si="10"/>
        <v>0.44721631071756995</v>
      </c>
      <c r="AR20" s="14">
        <f t="shared" si="11"/>
        <v>0</v>
      </c>
      <c r="AS20" s="14">
        <f t="shared" si="12"/>
        <v>1</v>
      </c>
      <c r="AT20" s="14">
        <f t="shared" si="13"/>
        <v>0</v>
      </c>
      <c r="AU20" s="14" t="s">
        <v>804</v>
      </c>
    </row>
    <row r="21" spans="1:47">
      <c r="A21" s="14" t="s">
        <v>853</v>
      </c>
      <c r="B21" s="14" t="s">
        <v>854</v>
      </c>
      <c r="C21" s="14" t="s">
        <v>855</v>
      </c>
      <c r="D21" s="14" t="s">
        <v>41</v>
      </c>
      <c r="E21" s="14" t="s">
        <v>42</v>
      </c>
      <c r="F21" s="14" t="s">
        <v>43</v>
      </c>
      <c r="G21" s="14" t="s">
        <v>44</v>
      </c>
      <c r="H21" s="14">
        <v>1.44225E-2</v>
      </c>
      <c r="I21" s="14">
        <v>0.99874000000000007</v>
      </c>
      <c r="J21" s="14" t="s">
        <v>45</v>
      </c>
      <c r="K21" s="14" t="s">
        <v>43</v>
      </c>
      <c r="L21" s="14" t="s">
        <v>46</v>
      </c>
      <c r="M21" s="14">
        <v>-0.334204</v>
      </c>
      <c r="N21" s="14">
        <v>0.10409199999999999</v>
      </c>
      <c r="O21" s="14" t="s">
        <v>45</v>
      </c>
      <c r="P21" s="14" t="s">
        <v>43</v>
      </c>
      <c r="Q21" s="14" t="s">
        <v>47</v>
      </c>
      <c r="R21" s="14">
        <v>-0.84930600000000001</v>
      </c>
      <c r="S21" s="14">
        <v>2.2754800000000002E-4</v>
      </c>
      <c r="T21" s="14" t="s">
        <v>48</v>
      </c>
      <c r="U21" s="14">
        <v>11.007099999999999</v>
      </c>
      <c r="V21" s="14">
        <v>9.3582000000000001</v>
      </c>
      <c r="W21" s="14">
        <v>10.6144</v>
      </c>
      <c r="X21" s="14">
        <v>10.2362</v>
      </c>
      <c r="Y21" s="14">
        <v>10.673500000000001</v>
      </c>
      <c r="Z21" s="14">
        <v>9.87758</v>
      </c>
      <c r="AA21" s="14">
        <v>10.0038</v>
      </c>
      <c r="AB21" s="14">
        <v>6.3823400000000001</v>
      </c>
      <c r="AC21" s="14">
        <v>5.9484899999999996</v>
      </c>
      <c r="AD21" s="14">
        <v>4.5559399999999997</v>
      </c>
      <c r="AE21" s="14">
        <v>5.03592</v>
      </c>
      <c r="AF21" s="14">
        <v>5.6415100000000002</v>
      </c>
      <c r="AG21" s="14">
        <f t="shared" si="0"/>
        <v>10.326566666666666</v>
      </c>
      <c r="AH21" s="14">
        <f t="shared" si="1"/>
        <v>10.262426666666668</v>
      </c>
      <c r="AI21" s="14">
        <f t="shared" si="2"/>
        <v>7.4448766666666666</v>
      </c>
      <c r="AJ21" s="14">
        <f t="shared" si="3"/>
        <v>5.0777900000000002</v>
      </c>
      <c r="AK21" s="14">
        <f t="shared" si="4"/>
        <v>-2.9458299999999973</v>
      </c>
      <c r="AL21" s="14">
        <f t="shared" si="5"/>
        <v>-5.2487766666666662</v>
      </c>
      <c r="AM21" s="14">
        <f t="shared" si="6"/>
        <v>1.7817649581498833</v>
      </c>
      <c r="AN21" s="14">
        <f t="shared" si="7"/>
        <v>1</v>
      </c>
      <c r="AO21" s="14">
        <f t="shared" si="8"/>
        <v>-1</v>
      </c>
      <c r="AP21" s="14">
        <f t="shared" si="9"/>
        <v>1.7817649581498833</v>
      </c>
      <c r="AQ21" s="14">
        <f t="shared" si="10"/>
        <v>0.4387587456886784</v>
      </c>
      <c r="AR21" s="14">
        <f t="shared" si="11"/>
        <v>0</v>
      </c>
      <c r="AS21" s="14">
        <f t="shared" si="12"/>
        <v>1</v>
      </c>
      <c r="AT21" s="14">
        <f t="shared" si="13"/>
        <v>0</v>
      </c>
      <c r="AU21" s="14" t="s">
        <v>804</v>
      </c>
    </row>
    <row r="22" spans="1:47">
      <c r="A22" s="14" t="s">
        <v>856</v>
      </c>
      <c r="B22" s="14" t="s">
        <v>857</v>
      </c>
      <c r="C22" s="14" t="s">
        <v>858</v>
      </c>
      <c r="D22" s="14" t="s">
        <v>41</v>
      </c>
      <c r="E22" s="14" t="s">
        <v>42</v>
      </c>
      <c r="F22" s="14" t="s">
        <v>43</v>
      </c>
      <c r="G22" s="14" t="s">
        <v>44</v>
      </c>
      <c r="H22" s="14">
        <v>-0.45491299999999996</v>
      </c>
      <c r="I22" s="14">
        <v>0.60490500000000003</v>
      </c>
      <c r="J22" s="14" t="s">
        <v>45</v>
      </c>
      <c r="K22" s="14" t="s">
        <v>43</v>
      </c>
      <c r="L22" s="14" t="s">
        <v>46</v>
      </c>
      <c r="M22" s="14">
        <v>5.6472999999999995E-2</v>
      </c>
      <c r="N22" s="14">
        <v>0.85961199999999993</v>
      </c>
      <c r="O22" s="14" t="s">
        <v>45</v>
      </c>
      <c r="P22" s="14" t="s">
        <v>43</v>
      </c>
      <c r="Q22" s="14" t="s">
        <v>47</v>
      </c>
      <c r="R22" s="14">
        <v>-1.0677300000000001</v>
      </c>
      <c r="S22" s="14">
        <v>6.2851200000000002E-4</v>
      </c>
      <c r="T22" s="14" t="s">
        <v>48</v>
      </c>
      <c r="U22" s="14">
        <v>16.3279</v>
      </c>
      <c r="V22" s="14">
        <v>13.8446</v>
      </c>
      <c r="W22" s="14">
        <v>13.964499999999999</v>
      </c>
      <c r="X22" s="14">
        <v>13.1501</v>
      </c>
      <c r="Y22" s="14">
        <v>11.749700000000001</v>
      </c>
      <c r="Z22" s="14">
        <v>8.79251</v>
      </c>
      <c r="AA22" s="14">
        <v>13.5923</v>
      </c>
      <c r="AB22" s="14">
        <v>13.152699999999999</v>
      </c>
      <c r="AC22" s="14">
        <v>12.387700000000001</v>
      </c>
      <c r="AD22" s="14">
        <v>4.3055199999999996</v>
      </c>
      <c r="AE22" s="14">
        <v>9.6855200000000004</v>
      </c>
      <c r="AF22" s="14">
        <v>4.2798699999999998</v>
      </c>
      <c r="AG22" s="14">
        <f t="shared" si="0"/>
        <v>14.712333333333333</v>
      </c>
      <c r="AH22" s="14">
        <f t="shared" si="1"/>
        <v>11.23077</v>
      </c>
      <c r="AI22" s="14">
        <f t="shared" si="2"/>
        <v>13.044233333333333</v>
      </c>
      <c r="AJ22" s="14">
        <f t="shared" si="3"/>
        <v>6.0903033333333338</v>
      </c>
      <c r="AK22" s="14">
        <f t="shared" si="4"/>
        <v>-5.1496633333333364</v>
      </c>
      <c r="AL22" s="14">
        <f t="shared" si="5"/>
        <v>-8.6220299999999988</v>
      </c>
      <c r="AM22" s="14">
        <f t="shared" si="6"/>
        <v>1.6742900344941631</v>
      </c>
      <c r="AN22" s="14">
        <f t="shared" si="7"/>
        <v>1</v>
      </c>
      <c r="AO22" s="14">
        <f t="shared" si="8"/>
        <v>-1</v>
      </c>
      <c r="AP22" s="14">
        <f t="shared" si="9"/>
        <v>1.6742900344941631</v>
      </c>
      <c r="AQ22" s="14">
        <f t="shared" si="10"/>
        <v>0.40273191657494384</v>
      </c>
      <c r="AR22" s="14">
        <f t="shared" si="11"/>
        <v>0</v>
      </c>
      <c r="AS22" s="14">
        <f t="shared" si="12"/>
        <v>1</v>
      </c>
      <c r="AT22" s="14">
        <f t="shared" si="13"/>
        <v>0</v>
      </c>
      <c r="AU22" s="14" t="s">
        <v>804</v>
      </c>
    </row>
    <row r="23" spans="1:47">
      <c r="A23" s="14" t="s">
        <v>859</v>
      </c>
      <c r="B23" s="14" t="s">
        <v>860</v>
      </c>
      <c r="C23" s="14" t="s">
        <v>861</v>
      </c>
      <c r="D23" s="14" t="s">
        <v>41</v>
      </c>
      <c r="E23" s="14" t="s">
        <v>42</v>
      </c>
      <c r="F23" s="14" t="s">
        <v>43</v>
      </c>
      <c r="G23" s="14" t="s">
        <v>44</v>
      </c>
      <c r="H23" s="14">
        <v>-0.12464799999999999</v>
      </c>
      <c r="I23" s="14">
        <v>0.99874000000000007</v>
      </c>
      <c r="J23" s="14" t="s">
        <v>45</v>
      </c>
      <c r="K23" s="14" t="s">
        <v>43</v>
      </c>
      <c r="L23" s="14" t="s">
        <v>46</v>
      </c>
      <c r="M23" s="14">
        <v>-0.15755000000000002</v>
      </c>
      <c r="N23" s="14">
        <v>0.43307499999999999</v>
      </c>
      <c r="O23" s="14" t="s">
        <v>45</v>
      </c>
      <c r="P23" s="14" t="s">
        <v>43</v>
      </c>
      <c r="Q23" s="14" t="s">
        <v>47</v>
      </c>
      <c r="R23" s="14">
        <v>-0.48081699999999999</v>
      </c>
      <c r="S23" s="14">
        <v>9.6378699999999998E-3</v>
      </c>
      <c r="T23" s="14" t="s">
        <v>48</v>
      </c>
      <c r="U23" s="14">
        <v>3.0966300000000002</v>
      </c>
      <c r="V23" s="14">
        <v>1.9823900000000001</v>
      </c>
      <c r="W23" s="14">
        <v>2.2374700000000001</v>
      </c>
      <c r="X23" s="14">
        <v>2.7239500000000003</v>
      </c>
      <c r="Y23" s="14">
        <v>2.4539200000000001</v>
      </c>
      <c r="Z23" s="14">
        <v>1.9212899999999999</v>
      </c>
      <c r="AA23" s="14">
        <v>2.3115000000000001</v>
      </c>
      <c r="AB23" s="14">
        <v>1.8436900000000001</v>
      </c>
      <c r="AC23" s="14">
        <v>1.84128</v>
      </c>
      <c r="AD23" s="14">
        <v>1.2678700000000001</v>
      </c>
      <c r="AE23" s="14">
        <v>2.1044100000000001</v>
      </c>
      <c r="AF23" s="14">
        <v>1.41835</v>
      </c>
      <c r="AG23" s="14">
        <f t="shared" si="0"/>
        <v>2.4388299999999998</v>
      </c>
      <c r="AH23" s="14">
        <f t="shared" si="1"/>
        <v>2.3663866666666666</v>
      </c>
      <c r="AI23" s="14">
        <f t="shared" si="2"/>
        <v>1.9988233333333334</v>
      </c>
      <c r="AJ23" s="14">
        <f t="shared" si="3"/>
        <v>1.5968766666666667</v>
      </c>
      <c r="AK23" s="14">
        <f t="shared" si="4"/>
        <v>-0.51244999999999941</v>
      </c>
      <c r="AL23" s="14">
        <f t="shared" si="5"/>
        <v>-0.84195333333333311</v>
      </c>
      <c r="AM23" s="14">
        <f t="shared" si="6"/>
        <v>1.6429960646567159</v>
      </c>
      <c r="AN23" s="14">
        <f t="shared" si="7"/>
        <v>1</v>
      </c>
      <c r="AO23" s="14">
        <f t="shared" si="8"/>
        <v>-1</v>
      </c>
      <c r="AP23" s="14">
        <f t="shared" si="9"/>
        <v>1.6429960646567159</v>
      </c>
      <c r="AQ23" s="14">
        <f t="shared" si="10"/>
        <v>0.39135581544503706</v>
      </c>
      <c r="AR23" s="14">
        <f t="shared" si="11"/>
        <v>0</v>
      </c>
      <c r="AS23" s="14">
        <f t="shared" si="12"/>
        <v>1</v>
      </c>
      <c r="AT23" s="14">
        <f t="shared" si="13"/>
        <v>0</v>
      </c>
      <c r="AU23" s="14" t="s">
        <v>804</v>
      </c>
    </row>
    <row r="24" spans="1:47">
      <c r="A24" s="14" t="s">
        <v>862</v>
      </c>
      <c r="B24" s="14" t="s">
        <v>863</v>
      </c>
      <c r="C24" s="14" t="s">
        <v>864</v>
      </c>
      <c r="D24" s="14" t="s">
        <v>41</v>
      </c>
      <c r="E24" s="14" t="s">
        <v>42</v>
      </c>
      <c r="F24" s="14" t="s">
        <v>43</v>
      </c>
      <c r="G24" s="14" t="s">
        <v>44</v>
      </c>
      <c r="H24" s="14">
        <v>-0.29382599999999998</v>
      </c>
      <c r="I24" s="14">
        <v>0.43664700000000001</v>
      </c>
      <c r="J24" s="14" t="s">
        <v>45</v>
      </c>
      <c r="K24" s="14" t="s">
        <v>43</v>
      </c>
      <c r="L24" s="14" t="s">
        <v>46</v>
      </c>
      <c r="M24" s="14">
        <v>-7.1548699999999993E-2</v>
      </c>
      <c r="N24" s="14">
        <v>0.66301199999999993</v>
      </c>
      <c r="O24" s="14" t="s">
        <v>45</v>
      </c>
      <c r="P24" s="14" t="s">
        <v>43</v>
      </c>
      <c r="Q24" s="14" t="s">
        <v>47</v>
      </c>
      <c r="R24" s="14">
        <v>-1.09222</v>
      </c>
      <c r="S24" s="14">
        <v>2.2754800000000002E-4</v>
      </c>
      <c r="T24" s="14" t="s">
        <v>48</v>
      </c>
      <c r="U24" s="14">
        <v>26.648700000000002</v>
      </c>
      <c r="V24" s="14">
        <v>25.983499999999999</v>
      </c>
      <c r="W24" s="14">
        <v>26.518699999999999</v>
      </c>
      <c r="X24" s="14">
        <v>21.3066</v>
      </c>
      <c r="Y24" s="14">
        <v>19.148199999999999</v>
      </c>
      <c r="Z24" s="14">
        <v>20.943300000000001</v>
      </c>
      <c r="AA24" s="14">
        <v>20.846499999999999</v>
      </c>
      <c r="AB24" s="14">
        <v>24.874099999999999</v>
      </c>
      <c r="AC24" s="14">
        <v>22.609200000000001</v>
      </c>
      <c r="AD24" s="14">
        <v>9.9894200000000009</v>
      </c>
      <c r="AE24" s="14">
        <v>11.198600000000001</v>
      </c>
      <c r="AF24" s="14">
        <v>12.051600000000001</v>
      </c>
      <c r="AG24" s="14">
        <f t="shared" si="0"/>
        <v>26.383633333333332</v>
      </c>
      <c r="AH24" s="14">
        <f t="shared" si="1"/>
        <v>20.466033333333332</v>
      </c>
      <c r="AI24" s="14">
        <f t="shared" si="2"/>
        <v>22.776600000000002</v>
      </c>
      <c r="AJ24" s="14">
        <f t="shared" si="3"/>
        <v>11.079873333333333</v>
      </c>
      <c r="AK24" s="14">
        <f t="shared" si="4"/>
        <v>-9.524633333333334</v>
      </c>
      <c r="AL24" s="14">
        <f t="shared" si="5"/>
        <v>-15.303759999999999</v>
      </c>
      <c r="AM24" s="14">
        <f t="shared" si="6"/>
        <v>1.6067558156219484</v>
      </c>
      <c r="AN24" s="14">
        <f t="shared" si="7"/>
        <v>1</v>
      </c>
      <c r="AO24" s="14">
        <f t="shared" si="8"/>
        <v>-1</v>
      </c>
      <c r="AP24" s="14">
        <f t="shared" si="9"/>
        <v>1.6067558156219484</v>
      </c>
      <c r="AQ24" s="14">
        <f t="shared" si="10"/>
        <v>0.37762789449564454</v>
      </c>
      <c r="AR24" s="14">
        <f t="shared" si="11"/>
        <v>0</v>
      </c>
      <c r="AS24" s="14">
        <f t="shared" si="12"/>
        <v>1</v>
      </c>
      <c r="AT24" s="14">
        <f t="shared" si="13"/>
        <v>0</v>
      </c>
      <c r="AU24" s="14" t="s">
        <v>804</v>
      </c>
    </row>
    <row r="25" spans="1:47">
      <c r="A25" s="14" t="s">
        <v>865</v>
      </c>
      <c r="B25" s="14" t="s">
        <v>866</v>
      </c>
      <c r="C25" s="14" t="s">
        <v>867</v>
      </c>
      <c r="D25" s="14" t="s">
        <v>41</v>
      </c>
      <c r="E25" s="14" t="s">
        <v>42</v>
      </c>
      <c r="F25" s="14" t="s">
        <v>43</v>
      </c>
      <c r="G25" s="14" t="s">
        <v>44</v>
      </c>
      <c r="H25" s="14">
        <v>-0.338283</v>
      </c>
      <c r="I25" s="14">
        <v>0.646926</v>
      </c>
      <c r="J25" s="14" t="s">
        <v>45</v>
      </c>
      <c r="K25" s="14" t="s">
        <v>43</v>
      </c>
      <c r="L25" s="14" t="s">
        <v>46</v>
      </c>
      <c r="M25" s="14">
        <v>-0.25804000000000005</v>
      </c>
      <c r="N25" s="14">
        <v>0.299925</v>
      </c>
      <c r="O25" s="14" t="s">
        <v>45</v>
      </c>
      <c r="P25" s="14" t="s">
        <v>43</v>
      </c>
      <c r="Q25" s="14" t="s">
        <v>47</v>
      </c>
      <c r="R25" s="14">
        <v>-1.31637</v>
      </c>
      <c r="S25" s="14">
        <v>2.2754800000000002E-4</v>
      </c>
      <c r="T25" s="14" t="s">
        <v>48</v>
      </c>
      <c r="U25" s="14">
        <v>63.774099999999997</v>
      </c>
      <c r="V25" s="14">
        <v>59.1404</v>
      </c>
      <c r="W25" s="14">
        <v>65.787300000000002</v>
      </c>
      <c r="X25" s="14">
        <v>60.267499999999998</v>
      </c>
      <c r="Y25" s="14">
        <v>49.706800000000001</v>
      </c>
      <c r="Z25" s="14">
        <v>48.3904</v>
      </c>
      <c r="AA25" s="14">
        <v>42.456000000000003</v>
      </c>
      <c r="AB25" s="14">
        <v>47.5548</v>
      </c>
      <c r="AC25" s="14">
        <v>54.339399999999998</v>
      </c>
      <c r="AD25" s="14">
        <v>21.652000000000001</v>
      </c>
      <c r="AE25" s="14">
        <v>22.894200000000001</v>
      </c>
      <c r="AF25" s="14">
        <v>24.645700000000001</v>
      </c>
      <c r="AG25" s="14">
        <f t="shared" si="0"/>
        <v>62.900599999999997</v>
      </c>
      <c r="AH25" s="14">
        <f t="shared" si="1"/>
        <v>52.788233333333331</v>
      </c>
      <c r="AI25" s="14">
        <f t="shared" si="2"/>
        <v>48.116733333333336</v>
      </c>
      <c r="AJ25" s="14">
        <f t="shared" si="3"/>
        <v>23.063966666666669</v>
      </c>
      <c r="AK25" s="14">
        <f t="shared" si="4"/>
        <v>-24.896233333333328</v>
      </c>
      <c r="AL25" s="14">
        <f t="shared" si="5"/>
        <v>-39.836633333333324</v>
      </c>
      <c r="AM25" s="14">
        <f t="shared" si="6"/>
        <v>1.6001068434716363</v>
      </c>
      <c r="AN25" s="14">
        <f t="shared" si="7"/>
        <v>1</v>
      </c>
      <c r="AO25" s="14">
        <f t="shared" si="8"/>
        <v>-1</v>
      </c>
      <c r="AP25" s="14">
        <f t="shared" si="9"/>
        <v>1.6001068434716363</v>
      </c>
      <c r="AQ25" s="14">
        <f t="shared" si="10"/>
        <v>0.37504173294429999</v>
      </c>
      <c r="AR25" s="14">
        <f t="shared" si="11"/>
        <v>0</v>
      </c>
      <c r="AS25" s="14">
        <f t="shared" si="12"/>
        <v>1</v>
      </c>
      <c r="AT25" s="14">
        <f t="shared" si="13"/>
        <v>0</v>
      </c>
      <c r="AU25" s="14" t="s">
        <v>804</v>
      </c>
    </row>
    <row r="26" spans="1:47">
      <c r="A26" s="14" t="s">
        <v>868</v>
      </c>
      <c r="B26" s="14" t="s">
        <v>869</v>
      </c>
      <c r="C26" s="14" t="s">
        <v>870</v>
      </c>
      <c r="D26" s="14" t="s">
        <v>41</v>
      </c>
      <c r="E26" s="14" t="s">
        <v>42</v>
      </c>
      <c r="F26" s="14" t="s">
        <v>43</v>
      </c>
      <c r="G26" s="14" t="s">
        <v>44</v>
      </c>
      <c r="H26" s="14">
        <v>-4.4694899999999996E-2</v>
      </c>
      <c r="I26" s="14">
        <v>0.99874000000000007</v>
      </c>
      <c r="J26" s="14" t="s">
        <v>45</v>
      </c>
      <c r="K26" s="14" t="s">
        <v>43</v>
      </c>
      <c r="L26" s="14" t="s">
        <v>46</v>
      </c>
      <c r="M26" s="14">
        <v>-0.27584399999999998</v>
      </c>
      <c r="N26" s="14">
        <v>0.24741099999999999</v>
      </c>
      <c r="O26" s="14" t="s">
        <v>45</v>
      </c>
      <c r="P26" s="14" t="s">
        <v>43</v>
      </c>
      <c r="Q26" s="14" t="s">
        <v>47</v>
      </c>
      <c r="R26" s="14">
        <v>-0.52678899999999995</v>
      </c>
      <c r="S26" s="14">
        <v>2.05217E-2</v>
      </c>
      <c r="T26" s="14" t="s">
        <v>48</v>
      </c>
      <c r="U26" s="14">
        <v>41.9681</v>
      </c>
      <c r="V26" s="14">
        <v>27.103200000000001</v>
      </c>
      <c r="W26" s="14">
        <v>34.736400000000003</v>
      </c>
      <c r="X26" s="14">
        <v>35.637900000000002</v>
      </c>
      <c r="Y26" s="14">
        <v>37.346699999999998</v>
      </c>
      <c r="Z26" s="14">
        <v>29.8933</v>
      </c>
      <c r="AA26" s="14">
        <v>27.5992</v>
      </c>
      <c r="AB26" s="14">
        <v>27.251899999999999</v>
      </c>
      <c r="AC26" s="14">
        <v>25.5151</v>
      </c>
      <c r="AD26" s="14">
        <v>20.438400000000001</v>
      </c>
      <c r="AE26" s="14">
        <v>25.168800000000001</v>
      </c>
      <c r="AF26" s="14">
        <v>20.084600000000002</v>
      </c>
      <c r="AG26" s="14">
        <f t="shared" si="0"/>
        <v>34.602566666666668</v>
      </c>
      <c r="AH26" s="14">
        <f t="shared" si="1"/>
        <v>34.292633333333335</v>
      </c>
      <c r="AI26" s="14">
        <f t="shared" si="2"/>
        <v>26.788733333333337</v>
      </c>
      <c r="AJ26" s="14">
        <f t="shared" si="3"/>
        <v>21.897266666666667</v>
      </c>
      <c r="AK26" s="14">
        <f t="shared" si="4"/>
        <v>-8.1237666666666684</v>
      </c>
      <c r="AL26" s="14">
        <f t="shared" si="5"/>
        <v>-12.705300000000001</v>
      </c>
      <c r="AM26" s="14">
        <f t="shared" si="6"/>
        <v>1.5639666328837607</v>
      </c>
      <c r="AN26" s="14">
        <f t="shared" si="7"/>
        <v>1</v>
      </c>
      <c r="AO26" s="14">
        <f t="shared" si="8"/>
        <v>-1</v>
      </c>
      <c r="AP26" s="14">
        <f t="shared" si="9"/>
        <v>1.5639666328837607</v>
      </c>
      <c r="AQ26" s="14">
        <f t="shared" si="10"/>
        <v>0.36060016948307655</v>
      </c>
      <c r="AR26" s="14">
        <f t="shared" si="11"/>
        <v>0</v>
      </c>
      <c r="AS26" s="14">
        <f t="shared" si="12"/>
        <v>1</v>
      </c>
      <c r="AT26" s="14">
        <f t="shared" si="13"/>
        <v>0</v>
      </c>
      <c r="AU26" s="14" t="s">
        <v>804</v>
      </c>
    </row>
    <row r="27" spans="1:47">
      <c r="A27" s="14" t="s">
        <v>871</v>
      </c>
      <c r="B27" s="14" t="s">
        <v>872</v>
      </c>
      <c r="C27" s="14" t="s">
        <v>873</v>
      </c>
      <c r="D27" s="14" t="s">
        <v>41</v>
      </c>
      <c r="E27" s="14" t="s">
        <v>42</v>
      </c>
      <c r="F27" s="14" t="s">
        <v>43</v>
      </c>
      <c r="G27" s="14" t="s">
        <v>44</v>
      </c>
      <c r="H27" s="14">
        <v>-0.18513499999999999</v>
      </c>
      <c r="I27" s="14">
        <v>0.99874000000000007</v>
      </c>
      <c r="J27" s="14" t="s">
        <v>45</v>
      </c>
      <c r="K27" s="14" t="s">
        <v>43</v>
      </c>
      <c r="L27" s="14" t="s">
        <v>46</v>
      </c>
      <c r="M27" s="14">
        <v>-0.18303700000000001</v>
      </c>
      <c r="N27" s="14">
        <v>0.48018899999999998</v>
      </c>
      <c r="O27" s="14" t="s">
        <v>45</v>
      </c>
      <c r="P27" s="14" t="s">
        <v>43</v>
      </c>
      <c r="Q27" s="14" t="s">
        <v>47</v>
      </c>
      <c r="R27" s="14">
        <v>-0.48502099999999998</v>
      </c>
      <c r="S27" s="14">
        <v>3.9445099999999997E-2</v>
      </c>
      <c r="T27" s="14" t="s">
        <v>48</v>
      </c>
      <c r="U27" s="14">
        <v>74.278700000000001</v>
      </c>
      <c r="V27" s="14">
        <v>40.008000000000003</v>
      </c>
      <c r="W27" s="14">
        <v>63.372</v>
      </c>
      <c r="X27" s="14">
        <v>60.485599999999998</v>
      </c>
      <c r="Y27" s="14">
        <v>60.861600000000003</v>
      </c>
      <c r="Z27" s="14">
        <v>40.254100000000001</v>
      </c>
      <c r="AA27" s="14">
        <v>51.408900000000003</v>
      </c>
      <c r="AB27" s="14">
        <v>49.5715</v>
      </c>
      <c r="AC27" s="14">
        <v>52.166499999999999</v>
      </c>
      <c r="AD27" s="14">
        <v>33.420699999999997</v>
      </c>
      <c r="AE27" s="14">
        <v>47.0122</v>
      </c>
      <c r="AF27" s="14">
        <v>33.941800000000001</v>
      </c>
      <c r="AG27" s="14">
        <f t="shared" si="0"/>
        <v>59.219566666666672</v>
      </c>
      <c r="AH27" s="14">
        <f t="shared" si="1"/>
        <v>53.867100000000001</v>
      </c>
      <c r="AI27" s="14">
        <f t="shared" si="2"/>
        <v>51.048966666666672</v>
      </c>
      <c r="AJ27" s="14">
        <f t="shared" si="3"/>
        <v>38.124899999999997</v>
      </c>
      <c r="AK27" s="14">
        <f t="shared" si="4"/>
        <v>-13.523066666666679</v>
      </c>
      <c r="AL27" s="14">
        <f t="shared" si="5"/>
        <v>-21.094666666666676</v>
      </c>
      <c r="AM27" s="14">
        <f t="shared" si="6"/>
        <v>1.5599025861983959</v>
      </c>
      <c r="AN27" s="14">
        <f t="shared" si="7"/>
        <v>1</v>
      </c>
      <c r="AO27" s="14">
        <f t="shared" si="8"/>
        <v>-1</v>
      </c>
      <c r="AP27" s="14">
        <f t="shared" si="9"/>
        <v>1.5599025861983959</v>
      </c>
      <c r="AQ27" s="14">
        <f t="shared" si="10"/>
        <v>0.35893432779217466</v>
      </c>
      <c r="AR27" s="14">
        <f t="shared" si="11"/>
        <v>0</v>
      </c>
      <c r="AS27" s="14">
        <f t="shared" si="12"/>
        <v>1</v>
      </c>
      <c r="AT27" s="14">
        <f t="shared" si="13"/>
        <v>0</v>
      </c>
      <c r="AU27" s="14" t="s">
        <v>804</v>
      </c>
    </row>
    <row r="28" spans="1:47">
      <c r="A28" s="14" t="s">
        <v>874</v>
      </c>
      <c r="B28" s="14" t="s">
        <v>875</v>
      </c>
      <c r="C28" s="14" t="s">
        <v>876</v>
      </c>
      <c r="D28" s="14" t="s">
        <v>41</v>
      </c>
      <c r="E28" s="14" t="s">
        <v>42</v>
      </c>
      <c r="F28" s="14" t="s">
        <v>43</v>
      </c>
      <c r="G28" s="14" t="s">
        <v>44</v>
      </c>
      <c r="H28" s="14">
        <v>-1.99317E-2</v>
      </c>
      <c r="I28" s="14">
        <v>0.99874000000000007</v>
      </c>
      <c r="J28" s="14" t="s">
        <v>45</v>
      </c>
      <c r="K28" s="14" t="s">
        <v>43</v>
      </c>
      <c r="L28" s="14" t="s">
        <v>46</v>
      </c>
      <c r="M28" s="14">
        <v>-0.21845499999999998</v>
      </c>
      <c r="N28" s="14">
        <v>0.10417699999999999</v>
      </c>
      <c r="O28" s="14" t="s">
        <v>45</v>
      </c>
      <c r="P28" s="14" t="s">
        <v>43</v>
      </c>
      <c r="Q28" s="14" t="s">
        <v>47</v>
      </c>
      <c r="R28" s="14">
        <v>-0.30920199999999998</v>
      </c>
      <c r="S28" s="14">
        <v>2.5796099999999999E-2</v>
      </c>
      <c r="T28" s="14" t="s">
        <v>48</v>
      </c>
      <c r="U28" s="14">
        <v>25.625900000000001</v>
      </c>
      <c r="V28" s="14">
        <v>18.4145</v>
      </c>
      <c r="W28" s="14">
        <v>25.3596</v>
      </c>
      <c r="X28" s="14">
        <v>22.717300000000002</v>
      </c>
      <c r="Y28" s="14">
        <v>24.563600000000001</v>
      </c>
      <c r="Z28" s="14">
        <v>22.103100000000001</v>
      </c>
      <c r="AA28" s="14">
        <v>20.7834</v>
      </c>
      <c r="AB28" s="14">
        <v>18.5717</v>
      </c>
      <c r="AC28" s="14">
        <v>18.430700000000002</v>
      </c>
      <c r="AD28" s="14">
        <v>16.2529</v>
      </c>
      <c r="AE28" s="14">
        <v>20.287700000000001</v>
      </c>
      <c r="AF28" s="14">
        <v>14.7377</v>
      </c>
      <c r="AG28" s="14">
        <f t="shared" si="0"/>
        <v>23.133333333333336</v>
      </c>
      <c r="AH28" s="14">
        <f t="shared" si="1"/>
        <v>23.128</v>
      </c>
      <c r="AI28" s="14">
        <f t="shared" si="2"/>
        <v>19.261933333333335</v>
      </c>
      <c r="AJ28" s="14">
        <f t="shared" si="3"/>
        <v>17.092766666666666</v>
      </c>
      <c r="AK28" s="14">
        <f t="shared" si="4"/>
        <v>-3.8767333333333411</v>
      </c>
      <c r="AL28" s="14">
        <f t="shared" si="5"/>
        <v>-6.0405666666666704</v>
      </c>
      <c r="AM28" s="14">
        <f t="shared" si="6"/>
        <v>1.5581589310587931</v>
      </c>
      <c r="AN28" s="14">
        <f t="shared" si="7"/>
        <v>1</v>
      </c>
      <c r="AO28" s="14">
        <f t="shared" si="8"/>
        <v>-1</v>
      </c>
      <c r="AP28" s="14">
        <f t="shared" si="9"/>
        <v>1.5581589310587931</v>
      </c>
      <c r="AQ28" s="14">
        <f t="shared" si="10"/>
        <v>0.35821694432641438</v>
      </c>
      <c r="AR28" s="14">
        <f t="shared" si="11"/>
        <v>0</v>
      </c>
      <c r="AS28" s="14">
        <f t="shared" si="12"/>
        <v>1</v>
      </c>
      <c r="AT28" s="14">
        <f t="shared" si="13"/>
        <v>0</v>
      </c>
      <c r="AU28" s="14" t="s">
        <v>804</v>
      </c>
    </row>
    <row r="29" spans="1:47">
      <c r="A29" s="14" t="s">
        <v>877</v>
      </c>
      <c r="B29" s="14" t="s">
        <v>878</v>
      </c>
      <c r="C29" s="14" t="s">
        <v>879</v>
      </c>
      <c r="D29" s="14" t="s">
        <v>41</v>
      </c>
      <c r="E29" s="14" t="s">
        <v>42</v>
      </c>
      <c r="F29" s="14" t="s">
        <v>43</v>
      </c>
      <c r="G29" s="14" t="s">
        <v>44</v>
      </c>
      <c r="H29" s="14">
        <v>-8.0443699999999993E-2</v>
      </c>
      <c r="I29" s="14">
        <v>0.99874000000000007</v>
      </c>
      <c r="J29" s="14" t="s">
        <v>45</v>
      </c>
      <c r="K29" s="14" t="s">
        <v>43</v>
      </c>
      <c r="L29" s="14" t="s">
        <v>46</v>
      </c>
      <c r="M29" s="14">
        <v>-0.46291499999999997</v>
      </c>
      <c r="N29" s="14">
        <v>8.2225400000000002E-4</v>
      </c>
      <c r="O29" s="14" t="s">
        <v>48</v>
      </c>
      <c r="P29" s="14" t="s">
        <v>43</v>
      </c>
      <c r="Q29" s="14" t="s">
        <v>47</v>
      </c>
      <c r="R29" s="14">
        <v>-0.95539499999999999</v>
      </c>
      <c r="S29" s="14">
        <v>2.2754800000000002E-4</v>
      </c>
      <c r="T29" s="14" t="s">
        <v>48</v>
      </c>
      <c r="U29" s="14">
        <v>10.2463</v>
      </c>
      <c r="V29" s="14">
        <v>8.5071200000000005</v>
      </c>
      <c r="W29" s="14">
        <v>10.0594</v>
      </c>
      <c r="X29" s="14">
        <v>11.285399999999999</v>
      </c>
      <c r="Y29" s="14">
        <v>10.0625</v>
      </c>
      <c r="Z29" s="14">
        <v>7.2785099999999998</v>
      </c>
      <c r="AA29" s="14">
        <v>6.00983</v>
      </c>
      <c r="AB29" s="14">
        <v>6.6816599999999999</v>
      </c>
      <c r="AC29" s="14">
        <v>6.8275600000000001</v>
      </c>
      <c r="AD29" s="14">
        <v>4.3712800000000005</v>
      </c>
      <c r="AE29" s="14">
        <v>4.7884700000000002</v>
      </c>
      <c r="AF29" s="14">
        <v>5.0934299999999997</v>
      </c>
      <c r="AG29" s="14">
        <f t="shared" si="0"/>
        <v>9.6042733333333334</v>
      </c>
      <c r="AH29" s="14">
        <f t="shared" si="1"/>
        <v>9.542136666666666</v>
      </c>
      <c r="AI29" s="14">
        <f t="shared" si="2"/>
        <v>6.5063500000000003</v>
      </c>
      <c r="AJ29" s="14">
        <f t="shared" si="3"/>
        <v>4.7510599999999998</v>
      </c>
      <c r="AK29" s="14">
        <f t="shared" si="4"/>
        <v>-3.1600600000000014</v>
      </c>
      <c r="AL29" s="14">
        <f t="shared" si="5"/>
        <v>-4.8532133333333336</v>
      </c>
      <c r="AM29" s="14">
        <f t="shared" si="6"/>
        <v>1.5357978435008612</v>
      </c>
      <c r="AN29" s="14">
        <f t="shared" si="7"/>
        <v>1</v>
      </c>
      <c r="AO29" s="14">
        <f t="shared" si="8"/>
        <v>-1</v>
      </c>
      <c r="AP29" s="14">
        <f t="shared" si="9"/>
        <v>1.5357978435008612</v>
      </c>
      <c r="AQ29" s="14">
        <f t="shared" si="10"/>
        <v>0.34887263696080373</v>
      </c>
      <c r="AR29" s="14">
        <f t="shared" si="11"/>
        <v>0</v>
      </c>
      <c r="AS29" s="14">
        <f t="shared" si="12"/>
        <v>1</v>
      </c>
      <c r="AT29" s="14">
        <f t="shared" si="13"/>
        <v>0</v>
      </c>
      <c r="AU29" s="14" t="s">
        <v>804</v>
      </c>
    </row>
    <row r="30" spans="1:47">
      <c r="A30" s="14" t="s">
        <v>880</v>
      </c>
      <c r="B30" s="14" t="s">
        <v>881</v>
      </c>
      <c r="C30" s="14" t="s">
        <v>882</v>
      </c>
      <c r="D30" s="14" t="s">
        <v>41</v>
      </c>
      <c r="E30" s="14" t="s">
        <v>42</v>
      </c>
      <c r="F30" s="14" t="s">
        <v>43</v>
      </c>
      <c r="G30" s="14" t="s">
        <v>44</v>
      </c>
      <c r="H30" s="14">
        <v>-0.136432</v>
      </c>
      <c r="I30" s="14">
        <v>0.99874000000000007</v>
      </c>
      <c r="J30" s="14" t="s">
        <v>45</v>
      </c>
      <c r="K30" s="14" t="s">
        <v>43</v>
      </c>
      <c r="L30" s="14" t="s">
        <v>46</v>
      </c>
      <c r="M30" s="14">
        <v>-4.8090899999999999E-2</v>
      </c>
      <c r="N30" s="14">
        <v>0.80883399999999994</v>
      </c>
      <c r="O30" s="14" t="s">
        <v>45</v>
      </c>
      <c r="P30" s="14" t="s">
        <v>43</v>
      </c>
      <c r="Q30" s="14" t="s">
        <v>47</v>
      </c>
      <c r="R30" s="14">
        <v>-0.33401900000000001</v>
      </c>
      <c r="S30" s="14">
        <v>3.7016599999999997E-2</v>
      </c>
      <c r="T30" s="14" t="s">
        <v>48</v>
      </c>
      <c r="U30" s="14">
        <v>25.8278</v>
      </c>
      <c r="V30" s="14">
        <v>26.671800000000001</v>
      </c>
      <c r="W30" s="14">
        <v>26.6723</v>
      </c>
      <c r="X30" s="14">
        <v>24.491499999999998</v>
      </c>
      <c r="Y30" s="14">
        <v>25.018999999999998</v>
      </c>
      <c r="Z30" s="14">
        <v>25.944199999999999</v>
      </c>
      <c r="AA30" s="14">
        <v>22.384599999999999</v>
      </c>
      <c r="AB30" s="14">
        <v>24.542400000000001</v>
      </c>
      <c r="AC30" s="14">
        <v>23.57</v>
      </c>
      <c r="AD30" s="14">
        <v>20.8291</v>
      </c>
      <c r="AE30" s="14">
        <v>18.9498</v>
      </c>
      <c r="AF30" s="14">
        <v>20.433299999999999</v>
      </c>
      <c r="AG30" s="14">
        <f t="shared" si="0"/>
        <v>26.39063333333333</v>
      </c>
      <c r="AH30" s="14">
        <f t="shared" si="1"/>
        <v>25.151566666666664</v>
      </c>
      <c r="AI30" s="14">
        <f t="shared" si="2"/>
        <v>23.498999999999999</v>
      </c>
      <c r="AJ30" s="14">
        <f t="shared" si="3"/>
        <v>20.070733333333333</v>
      </c>
      <c r="AK30" s="14">
        <f t="shared" si="4"/>
        <v>-4.1306999999999974</v>
      </c>
      <c r="AL30" s="14">
        <f t="shared" si="5"/>
        <v>-6.319899999999997</v>
      </c>
      <c r="AM30" s="14">
        <f t="shared" si="6"/>
        <v>1.5299828116299903</v>
      </c>
      <c r="AN30" s="14">
        <f t="shared" si="7"/>
        <v>1</v>
      </c>
      <c r="AO30" s="14">
        <f t="shared" si="8"/>
        <v>-1</v>
      </c>
      <c r="AP30" s="14">
        <f t="shared" si="9"/>
        <v>1.5299828116299903</v>
      </c>
      <c r="AQ30" s="14">
        <f t="shared" si="10"/>
        <v>0.34639788604250077</v>
      </c>
      <c r="AR30" s="14">
        <f t="shared" si="11"/>
        <v>0</v>
      </c>
      <c r="AS30" s="14">
        <f t="shared" si="12"/>
        <v>1</v>
      </c>
      <c r="AT30" s="14">
        <f t="shared" si="13"/>
        <v>0</v>
      </c>
      <c r="AU30" s="14" t="s">
        <v>804</v>
      </c>
    </row>
    <row r="31" spans="1:47">
      <c r="A31" s="14" t="s">
        <v>883</v>
      </c>
      <c r="B31" s="14" t="s">
        <v>884</v>
      </c>
      <c r="C31" s="14" t="s">
        <v>885</v>
      </c>
      <c r="D31" s="14" t="s">
        <v>41</v>
      </c>
      <c r="E31" s="14" t="s">
        <v>42</v>
      </c>
      <c r="F31" s="14" t="s">
        <v>43</v>
      </c>
      <c r="G31" s="14" t="s">
        <v>44</v>
      </c>
      <c r="H31" s="14">
        <v>-0.15465799999999999</v>
      </c>
      <c r="I31" s="14">
        <v>0.99874000000000007</v>
      </c>
      <c r="J31" s="14" t="s">
        <v>45</v>
      </c>
      <c r="K31" s="14" t="s">
        <v>43</v>
      </c>
      <c r="L31" s="14" t="s">
        <v>46</v>
      </c>
      <c r="M31" s="14">
        <v>-0.225464</v>
      </c>
      <c r="N31" s="14">
        <v>0.27410699999999999</v>
      </c>
      <c r="O31" s="14" t="s">
        <v>45</v>
      </c>
      <c r="P31" s="14" t="s">
        <v>43</v>
      </c>
      <c r="Q31" s="14" t="s">
        <v>47</v>
      </c>
      <c r="R31" s="14">
        <v>-0.42141299999999998</v>
      </c>
      <c r="S31" s="14">
        <v>4.6885699999999995E-2</v>
      </c>
      <c r="T31" s="14" t="s">
        <v>48</v>
      </c>
      <c r="U31" s="14">
        <v>7.3143599999999998</v>
      </c>
      <c r="V31" s="14">
        <v>7.24369</v>
      </c>
      <c r="W31" s="14">
        <v>8.4140599999999992</v>
      </c>
      <c r="X31" s="14">
        <v>8.3094300000000008</v>
      </c>
      <c r="Y31" s="14">
        <v>6.4445800000000002</v>
      </c>
      <c r="Z31" s="14">
        <v>7.8836000000000004</v>
      </c>
      <c r="AA31" s="14">
        <v>5.4561000000000002</v>
      </c>
      <c r="AB31" s="14">
        <v>7.2548599999999999</v>
      </c>
      <c r="AC31" s="14">
        <v>6.0255799999999997</v>
      </c>
      <c r="AD31" s="14">
        <v>4.8900500000000005</v>
      </c>
      <c r="AE31" s="14">
        <v>5.4316599999999999</v>
      </c>
      <c r="AF31" s="14">
        <v>5.7079700000000004</v>
      </c>
      <c r="AG31" s="14">
        <f t="shared" si="0"/>
        <v>7.6573700000000002</v>
      </c>
      <c r="AH31" s="14">
        <f t="shared" si="1"/>
        <v>7.5458700000000007</v>
      </c>
      <c r="AI31" s="14">
        <f t="shared" si="2"/>
        <v>6.2455133333333324</v>
      </c>
      <c r="AJ31" s="14">
        <f t="shared" si="3"/>
        <v>5.3432266666666663</v>
      </c>
      <c r="AK31" s="14">
        <f t="shared" si="4"/>
        <v>-1.5233566666666682</v>
      </c>
      <c r="AL31" s="14">
        <f t="shared" si="5"/>
        <v>-2.3141433333333339</v>
      </c>
      <c r="AM31" s="14">
        <f t="shared" si="6"/>
        <v>1.5191080224154103</v>
      </c>
      <c r="AN31" s="14">
        <f t="shared" si="7"/>
        <v>1</v>
      </c>
      <c r="AO31" s="14">
        <f t="shared" si="8"/>
        <v>-1</v>
      </c>
      <c r="AP31" s="14">
        <f t="shared" si="9"/>
        <v>1.5191080224154103</v>
      </c>
      <c r="AQ31" s="14">
        <f t="shared" si="10"/>
        <v>0.34171896583760963</v>
      </c>
      <c r="AR31" s="14">
        <f t="shared" si="11"/>
        <v>0</v>
      </c>
      <c r="AS31" s="14">
        <f t="shared" si="12"/>
        <v>1</v>
      </c>
      <c r="AT31" s="14">
        <f t="shared" si="13"/>
        <v>0</v>
      </c>
      <c r="AU31" s="14" t="s">
        <v>804</v>
      </c>
    </row>
    <row r="32" spans="1:47">
      <c r="A32" s="14" t="s">
        <v>886</v>
      </c>
      <c r="B32" s="14" t="s">
        <v>887</v>
      </c>
      <c r="C32" s="14" t="s">
        <v>888</v>
      </c>
      <c r="D32" s="14" t="s">
        <v>41</v>
      </c>
      <c r="E32" s="14" t="s">
        <v>42</v>
      </c>
      <c r="F32" s="14" t="s">
        <v>43</v>
      </c>
      <c r="G32" s="14" t="s">
        <v>44</v>
      </c>
      <c r="H32" s="14">
        <v>-0.31065300000000001</v>
      </c>
      <c r="I32" s="14">
        <v>0.36857699999999999</v>
      </c>
      <c r="J32" s="14" t="s">
        <v>45</v>
      </c>
      <c r="K32" s="14" t="s">
        <v>43</v>
      </c>
      <c r="L32" s="14" t="s">
        <v>46</v>
      </c>
      <c r="M32" s="14">
        <v>-8.4668800000000002E-2</v>
      </c>
      <c r="N32" s="14">
        <v>0.59657000000000004</v>
      </c>
      <c r="O32" s="14" t="s">
        <v>45</v>
      </c>
      <c r="P32" s="14" t="s">
        <v>43</v>
      </c>
      <c r="Q32" s="14" t="s">
        <v>47</v>
      </c>
      <c r="R32" s="14">
        <v>-0.60573399999999999</v>
      </c>
      <c r="S32" s="14">
        <v>2.2754800000000002E-4</v>
      </c>
      <c r="T32" s="14" t="s">
        <v>48</v>
      </c>
      <c r="U32" s="14">
        <v>30.351900000000001</v>
      </c>
      <c r="V32" s="14">
        <v>27.387799999999999</v>
      </c>
      <c r="W32" s="14">
        <v>35.214399999999998</v>
      </c>
      <c r="X32" s="14">
        <v>27.616499999999998</v>
      </c>
      <c r="Y32" s="14">
        <v>26.293500000000002</v>
      </c>
      <c r="Z32" s="14">
        <v>23.6724</v>
      </c>
      <c r="AA32" s="14">
        <v>28.313199999999998</v>
      </c>
      <c r="AB32" s="14">
        <v>28.6023</v>
      </c>
      <c r="AC32" s="14">
        <v>27.236499999999999</v>
      </c>
      <c r="AD32" s="14">
        <v>16.879799999999999</v>
      </c>
      <c r="AE32" s="14">
        <v>19.8935</v>
      </c>
      <c r="AF32" s="14">
        <v>19.716899999999999</v>
      </c>
      <c r="AG32" s="14">
        <f t="shared" si="0"/>
        <v>30.9847</v>
      </c>
      <c r="AH32" s="14">
        <f t="shared" si="1"/>
        <v>25.860799999999998</v>
      </c>
      <c r="AI32" s="14">
        <f t="shared" si="2"/>
        <v>28.050666666666661</v>
      </c>
      <c r="AJ32" s="14">
        <f t="shared" si="3"/>
        <v>18.830066666666667</v>
      </c>
      <c r="AK32" s="14">
        <f t="shared" si="4"/>
        <v>-8.0579333333333452</v>
      </c>
      <c r="AL32" s="14">
        <f t="shared" si="5"/>
        <v>-12.154633333333333</v>
      </c>
      <c r="AM32" s="14">
        <f t="shared" si="6"/>
        <v>1.5084057947033542</v>
      </c>
      <c r="AN32" s="14">
        <f t="shared" si="7"/>
        <v>1</v>
      </c>
      <c r="AO32" s="14">
        <f t="shared" si="8"/>
        <v>-1</v>
      </c>
      <c r="AP32" s="14">
        <f t="shared" si="9"/>
        <v>1.5084057947033542</v>
      </c>
      <c r="AQ32" s="14">
        <f t="shared" si="10"/>
        <v>0.3370484232350342</v>
      </c>
      <c r="AR32" s="14">
        <f t="shared" si="11"/>
        <v>0</v>
      </c>
      <c r="AS32" s="14">
        <f t="shared" si="12"/>
        <v>1</v>
      </c>
      <c r="AT32" s="14">
        <f t="shared" si="13"/>
        <v>0</v>
      </c>
      <c r="AU32" s="14" t="s">
        <v>804</v>
      </c>
    </row>
    <row r="33" spans="1:47">
      <c r="A33" s="14" t="s">
        <v>889</v>
      </c>
      <c r="B33" s="14" t="s">
        <v>890</v>
      </c>
      <c r="C33" s="14" t="s">
        <v>891</v>
      </c>
      <c r="D33" s="14" t="s">
        <v>41</v>
      </c>
      <c r="E33" s="14" t="s">
        <v>42</v>
      </c>
      <c r="F33" s="14" t="s">
        <v>43</v>
      </c>
      <c r="G33" s="14" t="s">
        <v>44</v>
      </c>
      <c r="H33" s="14">
        <v>-0.54817000000000005</v>
      </c>
      <c r="I33" s="14">
        <v>0.253722</v>
      </c>
      <c r="J33" s="14" t="s">
        <v>45</v>
      </c>
      <c r="K33" s="14" t="s">
        <v>43</v>
      </c>
      <c r="L33" s="14" t="s">
        <v>46</v>
      </c>
      <c r="M33" s="14">
        <v>-8.5315099999999991E-2</v>
      </c>
      <c r="N33" s="14">
        <v>0.73555300000000001</v>
      </c>
      <c r="O33" s="14" t="s">
        <v>45</v>
      </c>
      <c r="P33" s="14" t="s">
        <v>43</v>
      </c>
      <c r="Q33" s="14" t="s">
        <v>47</v>
      </c>
      <c r="R33" s="14">
        <v>-1.3768500000000001</v>
      </c>
      <c r="S33" s="14">
        <v>2.2754800000000002E-4</v>
      </c>
      <c r="T33" s="14" t="s">
        <v>48</v>
      </c>
      <c r="U33" s="14">
        <v>8.7230699999999999</v>
      </c>
      <c r="V33" s="14">
        <v>8.3501100000000008</v>
      </c>
      <c r="W33" s="14">
        <v>8.0761000000000003</v>
      </c>
      <c r="X33" s="14">
        <v>6.7622200000000001</v>
      </c>
      <c r="Y33" s="14">
        <v>5.7357500000000003</v>
      </c>
      <c r="Z33" s="14">
        <v>5.6798599999999997</v>
      </c>
      <c r="AA33" s="14">
        <v>6.1653599999999997</v>
      </c>
      <c r="AB33" s="14">
        <v>7.65937</v>
      </c>
      <c r="AC33" s="14">
        <v>7.6994499999999997</v>
      </c>
      <c r="AD33" s="14">
        <v>2.70085</v>
      </c>
      <c r="AE33" s="14">
        <v>2.7753199999999998</v>
      </c>
      <c r="AF33" s="14">
        <v>3.7627899999999999</v>
      </c>
      <c r="AG33" s="14">
        <f t="shared" si="0"/>
        <v>8.3830933333333331</v>
      </c>
      <c r="AH33" s="14">
        <f t="shared" si="1"/>
        <v>6.0592766666666664</v>
      </c>
      <c r="AI33" s="14">
        <f t="shared" si="2"/>
        <v>7.1747266666666656</v>
      </c>
      <c r="AJ33" s="14">
        <f t="shared" si="3"/>
        <v>3.0796533333333329</v>
      </c>
      <c r="AK33" s="14">
        <f t="shared" si="4"/>
        <v>-3.5321833333333341</v>
      </c>
      <c r="AL33" s="14">
        <f t="shared" si="5"/>
        <v>-5.3034400000000002</v>
      </c>
      <c r="AM33" s="14">
        <f t="shared" si="6"/>
        <v>1.5014622683798027</v>
      </c>
      <c r="AN33" s="14">
        <f t="shared" si="7"/>
        <v>1</v>
      </c>
      <c r="AO33" s="14">
        <f t="shared" si="8"/>
        <v>-1</v>
      </c>
      <c r="AP33" s="14">
        <f t="shared" si="9"/>
        <v>1.5014622683798027</v>
      </c>
      <c r="AQ33" s="14">
        <f t="shared" si="10"/>
        <v>0.33398259745875619</v>
      </c>
      <c r="AR33" s="14">
        <f t="shared" si="11"/>
        <v>0</v>
      </c>
      <c r="AS33" s="14">
        <f t="shared" si="12"/>
        <v>1</v>
      </c>
      <c r="AT33" s="14">
        <f t="shared" si="13"/>
        <v>0</v>
      </c>
      <c r="AU33" s="14" t="s">
        <v>804</v>
      </c>
    </row>
    <row r="34" spans="1:47">
      <c r="A34" s="14" t="s">
        <v>892</v>
      </c>
      <c r="B34" s="14" t="s">
        <v>893</v>
      </c>
      <c r="C34" s="14" t="s">
        <v>894</v>
      </c>
      <c r="D34" s="14" t="s">
        <v>41</v>
      </c>
      <c r="E34" s="14" t="s">
        <v>42</v>
      </c>
      <c r="F34" s="14" t="s">
        <v>43</v>
      </c>
      <c r="G34" s="14" t="s">
        <v>44</v>
      </c>
      <c r="H34" s="14">
        <v>-8.1724999999999992E-2</v>
      </c>
      <c r="I34" s="14">
        <v>0.99874000000000007</v>
      </c>
      <c r="J34" s="14" t="s">
        <v>45</v>
      </c>
      <c r="K34" s="14" t="s">
        <v>43</v>
      </c>
      <c r="L34" s="14" t="s">
        <v>46</v>
      </c>
      <c r="M34" s="14">
        <v>-0.367313</v>
      </c>
      <c r="N34" s="14">
        <v>0.21634699999999998</v>
      </c>
      <c r="O34" s="14" t="s">
        <v>45</v>
      </c>
      <c r="P34" s="14" t="s">
        <v>43</v>
      </c>
      <c r="Q34" s="14" t="s">
        <v>47</v>
      </c>
      <c r="R34" s="14">
        <v>-0.62487199999999998</v>
      </c>
      <c r="S34" s="14">
        <v>4.6429599999999994E-2</v>
      </c>
      <c r="T34" s="14" t="s">
        <v>48</v>
      </c>
      <c r="U34" s="14">
        <v>26.9848</v>
      </c>
      <c r="V34" s="14">
        <v>28.333600000000001</v>
      </c>
      <c r="W34" s="14">
        <v>28.875900000000001</v>
      </c>
      <c r="X34" s="14">
        <v>28.273599999999998</v>
      </c>
      <c r="Y34" s="14">
        <v>28.451699999999999</v>
      </c>
      <c r="Z34" s="14">
        <v>26.995799999999999</v>
      </c>
      <c r="AA34" s="14">
        <v>19.408100000000001</v>
      </c>
      <c r="AB34" s="14">
        <v>24.139500000000002</v>
      </c>
      <c r="AC34" s="14">
        <v>18.441299999999998</v>
      </c>
      <c r="AD34" s="14">
        <v>14.8345</v>
      </c>
      <c r="AE34" s="14">
        <v>20.341699999999999</v>
      </c>
      <c r="AF34" s="14">
        <v>15.3378</v>
      </c>
      <c r="AG34" s="14">
        <f t="shared" si="0"/>
        <v>28.064766666666667</v>
      </c>
      <c r="AH34" s="14">
        <f t="shared" si="1"/>
        <v>27.907033333333331</v>
      </c>
      <c r="AI34" s="14">
        <f t="shared" si="2"/>
        <v>20.662966666666666</v>
      </c>
      <c r="AJ34" s="14">
        <f t="shared" si="3"/>
        <v>16.838000000000001</v>
      </c>
      <c r="AK34" s="14">
        <f t="shared" si="4"/>
        <v>-7.5595333333333414</v>
      </c>
      <c r="AL34" s="14">
        <f t="shared" si="5"/>
        <v>-11.226766666666666</v>
      </c>
      <c r="AM34" s="14">
        <f t="shared" si="6"/>
        <v>1.485113719541769</v>
      </c>
      <c r="AN34" s="14">
        <f t="shared" si="7"/>
        <v>1</v>
      </c>
      <c r="AO34" s="14">
        <f t="shared" si="8"/>
        <v>-1</v>
      </c>
      <c r="AP34" s="14">
        <f t="shared" si="9"/>
        <v>1.485113719541769</v>
      </c>
      <c r="AQ34" s="14">
        <f t="shared" si="10"/>
        <v>0.326650890876862</v>
      </c>
      <c r="AR34" s="14">
        <f t="shared" si="11"/>
        <v>0</v>
      </c>
      <c r="AS34" s="14">
        <f t="shared" si="12"/>
        <v>1</v>
      </c>
      <c r="AT34" s="14">
        <f t="shared" si="13"/>
        <v>0</v>
      </c>
      <c r="AU34" s="14" t="s">
        <v>804</v>
      </c>
    </row>
    <row r="35" spans="1:47">
      <c r="A35" s="14" t="s">
        <v>895</v>
      </c>
      <c r="B35" s="14" t="s">
        <v>896</v>
      </c>
      <c r="C35" s="14" t="s">
        <v>897</v>
      </c>
      <c r="D35" s="14" t="s">
        <v>41</v>
      </c>
      <c r="E35" s="14" t="s">
        <v>42</v>
      </c>
      <c r="F35" s="14" t="s">
        <v>43</v>
      </c>
      <c r="G35" s="14" t="s">
        <v>44</v>
      </c>
      <c r="H35" s="14">
        <v>-0.111789</v>
      </c>
      <c r="I35" s="14">
        <v>0.99874000000000007</v>
      </c>
      <c r="J35" s="14" t="s">
        <v>45</v>
      </c>
      <c r="K35" s="14" t="s">
        <v>43</v>
      </c>
      <c r="L35" s="14" t="s">
        <v>46</v>
      </c>
      <c r="M35" s="14">
        <v>-0.197293</v>
      </c>
      <c r="N35" s="14">
        <v>0.29077900000000001</v>
      </c>
      <c r="O35" s="14" t="s">
        <v>45</v>
      </c>
      <c r="P35" s="14" t="s">
        <v>43</v>
      </c>
      <c r="Q35" s="14" t="s">
        <v>47</v>
      </c>
      <c r="R35" s="14">
        <v>-0.41112399999999999</v>
      </c>
      <c r="S35" s="14">
        <v>3.2605200000000001E-2</v>
      </c>
      <c r="T35" s="14" t="s">
        <v>48</v>
      </c>
      <c r="U35" s="14">
        <v>29.042899999999999</v>
      </c>
      <c r="V35" s="14">
        <v>24.003499999999999</v>
      </c>
      <c r="W35" s="14">
        <v>28.4344</v>
      </c>
      <c r="X35" s="14">
        <v>26.369900000000001</v>
      </c>
      <c r="Y35" s="14">
        <v>27.0825</v>
      </c>
      <c r="Z35" s="14">
        <v>24.000399999999999</v>
      </c>
      <c r="AA35" s="14">
        <v>24.389900000000001</v>
      </c>
      <c r="AB35" s="14">
        <v>22.822800000000001</v>
      </c>
      <c r="AC35" s="14">
        <v>22.108699999999999</v>
      </c>
      <c r="AD35" s="14">
        <v>16.4801</v>
      </c>
      <c r="AE35" s="14">
        <v>21.052199999999999</v>
      </c>
      <c r="AF35" s="14">
        <v>20.0593</v>
      </c>
      <c r="AG35" s="14">
        <f t="shared" si="0"/>
        <v>27.160266666666669</v>
      </c>
      <c r="AH35" s="14">
        <f t="shared" si="1"/>
        <v>25.817599999999999</v>
      </c>
      <c r="AI35" s="14">
        <f t="shared" si="2"/>
        <v>23.107133333333334</v>
      </c>
      <c r="AJ35" s="14">
        <f t="shared" si="3"/>
        <v>19.197199999999999</v>
      </c>
      <c r="AK35" s="14">
        <f t="shared" si="4"/>
        <v>-5.3958000000000013</v>
      </c>
      <c r="AL35" s="14">
        <f t="shared" si="5"/>
        <v>-7.9630666666666698</v>
      </c>
      <c r="AM35" s="14">
        <f t="shared" si="6"/>
        <v>1.4757898118289536</v>
      </c>
      <c r="AN35" s="14">
        <f t="shared" si="7"/>
        <v>1</v>
      </c>
      <c r="AO35" s="14">
        <f t="shared" si="8"/>
        <v>-1</v>
      </c>
      <c r="AP35" s="14">
        <f t="shared" si="9"/>
        <v>1.4757898118289536</v>
      </c>
      <c r="AQ35" s="14">
        <f t="shared" si="10"/>
        <v>0.32239673157744936</v>
      </c>
      <c r="AR35" s="14">
        <f t="shared" si="11"/>
        <v>0</v>
      </c>
      <c r="AS35" s="14">
        <f t="shared" si="12"/>
        <v>1</v>
      </c>
      <c r="AT35" s="14">
        <f t="shared" si="13"/>
        <v>0</v>
      </c>
      <c r="AU35" s="14" t="s">
        <v>804</v>
      </c>
    </row>
    <row r="36" spans="1:47">
      <c r="A36" s="14" t="s">
        <v>898</v>
      </c>
      <c r="B36" s="14" t="s">
        <v>899</v>
      </c>
      <c r="C36" s="14" t="s">
        <v>900</v>
      </c>
      <c r="D36" s="14" t="s">
        <v>41</v>
      </c>
      <c r="E36" s="14" t="s">
        <v>42</v>
      </c>
      <c r="F36" s="14" t="s">
        <v>43</v>
      </c>
      <c r="G36" s="14" t="s">
        <v>44</v>
      </c>
      <c r="H36" s="14">
        <v>-0.10883699999999999</v>
      </c>
      <c r="I36" s="14">
        <v>0.99874000000000007</v>
      </c>
      <c r="J36" s="14" t="s">
        <v>45</v>
      </c>
      <c r="K36" s="14" t="s">
        <v>43</v>
      </c>
      <c r="L36" s="14" t="s">
        <v>46</v>
      </c>
      <c r="M36" s="14">
        <v>-0.234156</v>
      </c>
      <c r="N36" s="14">
        <v>0.26996599999999998</v>
      </c>
      <c r="O36" s="14" t="s">
        <v>45</v>
      </c>
      <c r="P36" s="14" t="s">
        <v>43</v>
      </c>
      <c r="Q36" s="14" t="s">
        <v>47</v>
      </c>
      <c r="R36" s="14">
        <v>-0.54966199999999998</v>
      </c>
      <c r="S36" s="14">
        <v>1.22846E-2</v>
      </c>
      <c r="T36" s="14" t="s">
        <v>48</v>
      </c>
      <c r="U36" s="14">
        <v>12.012499999999999</v>
      </c>
      <c r="V36" s="14">
        <v>11.4528</v>
      </c>
      <c r="W36" s="14">
        <v>11.8444</v>
      </c>
      <c r="X36" s="14">
        <v>11.776299999999999</v>
      </c>
      <c r="Y36" s="14">
        <v>11.2958</v>
      </c>
      <c r="Z36" s="14">
        <v>10.0266</v>
      </c>
      <c r="AA36" s="14">
        <v>10.238799999999999</v>
      </c>
      <c r="AB36" s="14">
        <v>9.0856499999999993</v>
      </c>
      <c r="AC36" s="14">
        <v>9.1816700000000004</v>
      </c>
      <c r="AD36" s="14">
        <v>7.1968899999999998</v>
      </c>
      <c r="AE36" s="14">
        <v>7.8955200000000003</v>
      </c>
      <c r="AF36" s="14">
        <v>6.9340900000000003</v>
      </c>
      <c r="AG36" s="14">
        <f t="shared" ref="AG36:AG67" si="14">AVERAGE(U36:W36)</f>
        <v>11.7699</v>
      </c>
      <c r="AH36" s="14">
        <f t="shared" ref="AH36:AH67" si="15">AVERAGE(X36:Z36)</f>
        <v>11.0329</v>
      </c>
      <c r="AI36" s="14">
        <f t="shared" ref="AI36:AI67" si="16">AVERAGE(AA36:AC36)</f>
        <v>9.5020399999999992</v>
      </c>
      <c r="AJ36" s="14">
        <f t="shared" ref="AJ36:AJ67" si="17">AVERAGE(AD36:AF36)</f>
        <v>7.3421666666666674</v>
      </c>
      <c r="AK36" s="14">
        <f t="shared" ref="AK36:AK67" si="18">AH36+AI36-AG36-AG36</f>
        <v>-3.0048600000000008</v>
      </c>
      <c r="AL36" s="14">
        <f t="shared" ref="AL36:AL67" si="19">AJ36-AG36</f>
        <v>-4.4277333333333324</v>
      </c>
      <c r="AM36" s="14">
        <f t="shared" ref="AM36:AM67" si="20">AL36/AK36</f>
        <v>1.4735240022275018</v>
      </c>
      <c r="AN36" s="14">
        <f t="shared" ref="AN36:AN67" si="21">IF(OR(AND(AH36&gt;AG36,AI36&gt;AG36),AND(AH36&lt;AG36,AI36&lt;AG36)),1,0)</f>
        <v>1</v>
      </c>
      <c r="AO36" s="14">
        <f t="shared" ref="AO36:AO67" si="22">IF(AH36&gt;AG36,1,-1)*AN36</f>
        <v>-1</v>
      </c>
      <c r="AP36" s="14">
        <f t="shared" ref="AP36:AP67" si="23">AM36*AN36</f>
        <v>1.4735240022275018</v>
      </c>
      <c r="AQ36" s="14">
        <f t="shared" ref="AQ36:AQ67" si="24">(AL36-AK36)/(AJ36-AG36)</f>
        <v>0.32135479402553568</v>
      </c>
      <c r="AR36" s="14">
        <f t="shared" ref="AR36:AR67" si="25">IF(AND(ABS(AP36)&gt;1.25,AO36=1),1,0)</f>
        <v>0</v>
      </c>
      <c r="AS36" s="14">
        <f t="shared" ref="AS36:AS67" si="26">IF(AND(ABS(AP36)&gt;1.25,AO36=-1),1,0)</f>
        <v>1</v>
      </c>
      <c r="AT36" s="14">
        <f t="shared" ref="AT36:AT67" si="27">IF(AND(AN36=1,AP36&lt;0),1,0)</f>
        <v>0</v>
      </c>
      <c r="AU36" s="14" t="s">
        <v>804</v>
      </c>
    </row>
    <row r="37" spans="1:47">
      <c r="A37" s="14" t="s">
        <v>901</v>
      </c>
      <c r="B37" s="14" t="s">
        <v>902</v>
      </c>
      <c r="C37" s="14" t="s">
        <v>903</v>
      </c>
      <c r="D37" s="14" t="s">
        <v>41</v>
      </c>
      <c r="E37" s="14" t="s">
        <v>42</v>
      </c>
      <c r="F37" s="14" t="s">
        <v>43</v>
      </c>
      <c r="G37" s="14" t="s">
        <v>44</v>
      </c>
      <c r="H37" s="14">
        <v>-0.133683</v>
      </c>
      <c r="I37" s="14">
        <v>0.99874000000000007</v>
      </c>
      <c r="J37" s="14" t="s">
        <v>45</v>
      </c>
      <c r="K37" s="14" t="s">
        <v>43</v>
      </c>
      <c r="L37" s="14" t="s">
        <v>46</v>
      </c>
      <c r="M37" s="14">
        <v>-2.94215E-2</v>
      </c>
      <c r="N37" s="14">
        <v>0.86008200000000001</v>
      </c>
      <c r="O37" s="14" t="s">
        <v>45</v>
      </c>
      <c r="P37" s="14" t="s">
        <v>43</v>
      </c>
      <c r="Q37" s="14" t="s">
        <v>47</v>
      </c>
      <c r="R37" s="14">
        <v>-0.30965799999999999</v>
      </c>
      <c r="S37" s="14">
        <v>2.3531199999999999E-2</v>
      </c>
      <c r="T37" s="14" t="s">
        <v>48</v>
      </c>
      <c r="U37" s="14">
        <v>65.295900000000003</v>
      </c>
      <c r="V37" s="14">
        <v>78.158500000000004</v>
      </c>
      <c r="W37" s="14">
        <v>71.790700000000001</v>
      </c>
      <c r="X37" s="14">
        <v>68.945800000000006</v>
      </c>
      <c r="Y37" s="14">
        <v>63.743299999999998</v>
      </c>
      <c r="Z37" s="14">
        <v>72.175899999999999</v>
      </c>
      <c r="AA37" s="14">
        <v>64.680400000000006</v>
      </c>
      <c r="AB37" s="14">
        <v>60.283200000000001</v>
      </c>
      <c r="AC37" s="14">
        <v>66.599000000000004</v>
      </c>
      <c r="AD37" s="14">
        <v>58.0413</v>
      </c>
      <c r="AE37" s="14">
        <v>52.160699999999999</v>
      </c>
      <c r="AF37" s="14">
        <v>55.114199999999997</v>
      </c>
      <c r="AG37" s="14">
        <f t="shared" si="14"/>
        <v>71.748366666666683</v>
      </c>
      <c r="AH37" s="14">
        <f t="shared" si="15"/>
        <v>68.288333333333341</v>
      </c>
      <c r="AI37" s="14">
        <f t="shared" si="16"/>
        <v>63.854200000000013</v>
      </c>
      <c r="AJ37" s="14">
        <f t="shared" si="17"/>
        <v>55.105399999999996</v>
      </c>
      <c r="AK37" s="14">
        <f t="shared" si="18"/>
        <v>-11.35420000000002</v>
      </c>
      <c r="AL37" s="14">
        <f t="shared" si="19"/>
        <v>-16.642966666666688</v>
      </c>
      <c r="AM37" s="14">
        <f t="shared" si="20"/>
        <v>1.4657982655463757</v>
      </c>
      <c r="AN37" s="14">
        <f t="shared" si="21"/>
        <v>1</v>
      </c>
      <c r="AO37" s="14">
        <f t="shared" si="22"/>
        <v>-1</v>
      </c>
      <c r="AP37" s="14">
        <f t="shared" si="23"/>
        <v>1.4657982655463757</v>
      </c>
      <c r="AQ37" s="14">
        <f t="shared" si="24"/>
        <v>0.31777788014556663</v>
      </c>
      <c r="AR37" s="14">
        <f t="shared" si="25"/>
        <v>0</v>
      </c>
      <c r="AS37" s="14">
        <f t="shared" si="26"/>
        <v>1</v>
      </c>
      <c r="AT37" s="14">
        <f t="shared" si="27"/>
        <v>0</v>
      </c>
      <c r="AU37" s="14" t="s">
        <v>804</v>
      </c>
    </row>
    <row r="38" spans="1:47">
      <c r="A38" s="14" t="s">
        <v>904</v>
      </c>
      <c r="B38" s="14" t="s">
        <v>905</v>
      </c>
      <c r="C38" s="14" t="s">
        <v>906</v>
      </c>
      <c r="D38" s="14" t="s">
        <v>41</v>
      </c>
      <c r="E38" s="14" t="s">
        <v>42</v>
      </c>
      <c r="F38" s="14" t="s">
        <v>43</v>
      </c>
      <c r="G38" s="14" t="s">
        <v>44</v>
      </c>
      <c r="H38" s="14">
        <v>-6.7035899999999995E-2</v>
      </c>
      <c r="I38" s="14">
        <v>0.99874000000000007</v>
      </c>
      <c r="J38" s="14" t="s">
        <v>45</v>
      </c>
      <c r="K38" s="14" t="s">
        <v>43</v>
      </c>
      <c r="L38" s="14" t="s">
        <v>46</v>
      </c>
      <c r="M38" s="14">
        <v>-0.33024300000000001</v>
      </c>
      <c r="N38" s="14">
        <v>0.403501</v>
      </c>
      <c r="O38" s="14" t="s">
        <v>45</v>
      </c>
      <c r="P38" s="14" t="s">
        <v>43</v>
      </c>
      <c r="Q38" s="14" t="s">
        <v>47</v>
      </c>
      <c r="R38" s="14">
        <v>-0.77182200000000001</v>
      </c>
      <c r="S38" s="14">
        <v>3.4506599999999998E-2</v>
      </c>
      <c r="T38" s="14" t="s">
        <v>48</v>
      </c>
      <c r="U38" s="14">
        <v>19.2849</v>
      </c>
      <c r="V38" s="14">
        <v>24.9498</v>
      </c>
      <c r="W38" s="14">
        <v>20.147600000000001</v>
      </c>
      <c r="X38" s="14">
        <v>23.378799999999998</v>
      </c>
      <c r="Y38" s="14">
        <v>21.718399999999999</v>
      </c>
      <c r="Z38" s="14">
        <v>18.296299999999999</v>
      </c>
      <c r="AA38" s="14">
        <v>12.1875</v>
      </c>
      <c r="AB38" s="14">
        <v>14.7659</v>
      </c>
      <c r="AC38" s="14">
        <v>18.151900000000001</v>
      </c>
      <c r="AD38" s="14">
        <v>10.3276</v>
      </c>
      <c r="AE38" s="14">
        <v>10.4018</v>
      </c>
      <c r="AF38" s="14">
        <v>13.954800000000001</v>
      </c>
      <c r="AG38" s="14">
        <f t="shared" si="14"/>
        <v>21.460766666666668</v>
      </c>
      <c r="AH38" s="14">
        <f t="shared" si="15"/>
        <v>21.131166666666669</v>
      </c>
      <c r="AI38" s="14">
        <f t="shared" si="16"/>
        <v>15.0351</v>
      </c>
      <c r="AJ38" s="14">
        <f t="shared" si="17"/>
        <v>11.561399999999999</v>
      </c>
      <c r="AK38" s="14">
        <f t="shared" si="18"/>
        <v>-6.7552666666666639</v>
      </c>
      <c r="AL38" s="14">
        <f t="shared" si="19"/>
        <v>-9.8993666666666691</v>
      </c>
      <c r="AM38" s="14">
        <f t="shared" si="20"/>
        <v>1.4654294427064325</v>
      </c>
      <c r="AN38" s="14">
        <f t="shared" si="21"/>
        <v>1</v>
      </c>
      <c r="AO38" s="14">
        <f t="shared" si="22"/>
        <v>-1</v>
      </c>
      <c r="AP38" s="14">
        <f t="shared" si="23"/>
        <v>1.4654294427064325</v>
      </c>
      <c r="AQ38" s="14">
        <f t="shared" si="24"/>
        <v>0.31760617682612735</v>
      </c>
      <c r="AR38" s="14">
        <f t="shared" si="25"/>
        <v>0</v>
      </c>
      <c r="AS38" s="14">
        <f t="shared" si="26"/>
        <v>1</v>
      </c>
      <c r="AT38" s="14">
        <f t="shared" si="27"/>
        <v>0</v>
      </c>
      <c r="AU38" s="14" t="s">
        <v>804</v>
      </c>
    </row>
    <row r="39" spans="1:47">
      <c r="A39" s="14" t="s">
        <v>907</v>
      </c>
      <c r="B39" s="14" t="s">
        <v>908</v>
      </c>
      <c r="C39" s="14" t="s">
        <v>909</v>
      </c>
      <c r="D39" s="14" t="s">
        <v>41</v>
      </c>
      <c r="E39" s="14" t="s">
        <v>42</v>
      </c>
      <c r="F39" s="14" t="s">
        <v>43</v>
      </c>
      <c r="G39" s="14" t="s">
        <v>44</v>
      </c>
      <c r="H39" s="14">
        <v>-9.8011299999999996E-2</v>
      </c>
      <c r="I39" s="14">
        <v>0.99874000000000007</v>
      </c>
      <c r="J39" s="14" t="s">
        <v>45</v>
      </c>
      <c r="K39" s="14" t="s">
        <v>43</v>
      </c>
      <c r="L39" s="14" t="s">
        <v>46</v>
      </c>
      <c r="M39" s="14">
        <v>-0.26269100000000001</v>
      </c>
      <c r="N39" s="14">
        <v>0.35638599999999998</v>
      </c>
      <c r="O39" s="14" t="s">
        <v>45</v>
      </c>
      <c r="P39" s="14" t="s">
        <v>43</v>
      </c>
      <c r="Q39" s="14" t="s">
        <v>47</v>
      </c>
      <c r="R39" s="14">
        <v>-0.573573</v>
      </c>
      <c r="S39" s="14">
        <v>4.6885699999999995E-2</v>
      </c>
      <c r="T39" s="14" t="s">
        <v>48</v>
      </c>
      <c r="U39" s="14">
        <v>55.763800000000003</v>
      </c>
      <c r="V39" s="14">
        <v>39.070900000000002</v>
      </c>
      <c r="W39" s="14">
        <v>46.856400000000001</v>
      </c>
      <c r="X39" s="14">
        <v>49.1629</v>
      </c>
      <c r="Y39" s="14">
        <v>48.8414</v>
      </c>
      <c r="Z39" s="14">
        <v>39.8596</v>
      </c>
      <c r="AA39" s="14">
        <v>36.313800000000001</v>
      </c>
      <c r="AB39" s="14">
        <v>36.308399999999999</v>
      </c>
      <c r="AC39" s="14">
        <v>37.127699999999997</v>
      </c>
      <c r="AD39" s="14">
        <v>26.956399999999999</v>
      </c>
      <c r="AE39" s="14">
        <v>31.476299999999998</v>
      </c>
      <c r="AF39" s="14">
        <v>30.947500000000002</v>
      </c>
      <c r="AG39" s="14">
        <f t="shared" si="14"/>
        <v>47.230366666666669</v>
      </c>
      <c r="AH39" s="14">
        <f t="shared" si="15"/>
        <v>45.954633333333334</v>
      </c>
      <c r="AI39" s="14">
        <f t="shared" si="16"/>
        <v>36.583300000000001</v>
      </c>
      <c r="AJ39" s="14">
        <f t="shared" si="17"/>
        <v>29.793400000000002</v>
      </c>
      <c r="AK39" s="14">
        <f t="shared" si="18"/>
        <v>-11.922799999999995</v>
      </c>
      <c r="AL39" s="14">
        <f t="shared" si="19"/>
        <v>-17.436966666666667</v>
      </c>
      <c r="AM39" s="14">
        <f t="shared" si="20"/>
        <v>1.4624892363091451</v>
      </c>
      <c r="AN39" s="14">
        <f t="shared" si="21"/>
        <v>1</v>
      </c>
      <c r="AO39" s="14">
        <f t="shared" si="22"/>
        <v>-1</v>
      </c>
      <c r="AP39" s="14">
        <f t="shared" si="23"/>
        <v>1.4624892363091451</v>
      </c>
      <c r="AQ39" s="14">
        <f t="shared" si="24"/>
        <v>0.3162342838681807</v>
      </c>
      <c r="AR39" s="14">
        <f t="shared" si="25"/>
        <v>0</v>
      </c>
      <c r="AS39" s="14">
        <f t="shared" si="26"/>
        <v>1</v>
      </c>
      <c r="AT39" s="14">
        <f t="shared" si="27"/>
        <v>0</v>
      </c>
      <c r="AU39" s="14" t="s">
        <v>804</v>
      </c>
    </row>
    <row r="40" spans="1:47">
      <c r="A40" s="14" t="s">
        <v>910</v>
      </c>
      <c r="B40" s="14" t="s">
        <v>911</v>
      </c>
      <c r="C40" s="14" t="s">
        <v>912</v>
      </c>
      <c r="D40" s="14" t="s">
        <v>41</v>
      </c>
      <c r="E40" s="14" t="s">
        <v>913</v>
      </c>
      <c r="F40" s="14" t="s">
        <v>43</v>
      </c>
      <c r="G40" s="14" t="s">
        <v>44</v>
      </c>
      <c r="H40" s="14">
        <v>-5.4723299999999996E-2</v>
      </c>
      <c r="I40" s="14">
        <v>0.99874000000000007</v>
      </c>
      <c r="J40" s="14" t="s">
        <v>45</v>
      </c>
      <c r="K40" s="14" t="s">
        <v>43</v>
      </c>
      <c r="L40" s="14" t="s">
        <v>46</v>
      </c>
      <c r="M40" s="14">
        <v>-0.31279099999999999</v>
      </c>
      <c r="N40" s="14">
        <v>1.21277E-2</v>
      </c>
      <c r="O40" s="14" t="s">
        <v>48</v>
      </c>
      <c r="P40" s="14" t="s">
        <v>43</v>
      </c>
      <c r="Q40" s="14" t="s">
        <v>47</v>
      </c>
      <c r="R40" s="14">
        <v>-0.51372000000000007</v>
      </c>
      <c r="S40" s="14">
        <v>2.2754800000000002E-4</v>
      </c>
      <c r="T40" s="14" t="s">
        <v>48</v>
      </c>
      <c r="U40" s="14">
        <v>19.1006</v>
      </c>
      <c r="V40" s="14">
        <v>13.830500000000001</v>
      </c>
      <c r="W40" s="14">
        <v>17.345700000000001</v>
      </c>
      <c r="X40" s="14">
        <v>16.473199999999999</v>
      </c>
      <c r="Y40" s="14">
        <v>18.1281</v>
      </c>
      <c r="Z40" s="14">
        <v>15.247199999999999</v>
      </c>
      <c r="AA40" s="14">
        <v>13.714700000000001</v>
      </c>
      <c r="AB40" s="14">
        <v>12.529</v>
      </c>
      <c r="AC40" s="14">
        <v>12.6465</v>
      </c>
      <c r="AD40" s="14">
        <v>9.6249099999999999</v>
      </c>
      <c r="AE40" s="14">
        <v>12.610300000000001</v>
      </c>
      <c r="AF40" s="14">
        <v>10.790699999999999</v>
      </c>
      <c r="AG40" s="14">
        <f t="shared" si="14"/>
        <v>16.758933333333335</v>
      </c>
      <c r="AH40" s="14">
        <f t="shared" si="15"/>
        <v>16.616166666666665</v>
      </c>
      <c r="AI40" s="14">
        <f t="shared" si="16"/>
        <v>12.9634</v>
      </c>
      <c r="AJ40" s="14">
        <f t="shared" si="17"/>
        <v>11.008636666666668</v>
      </c>
      <c r="AK40" s="14">
        <f t="shared" si="18"/>
        <v>-3.9383000000000052</v>
      </c>
      <c r="AL40" s="14">
        <f t="shared" si="19"/>
        <v>-5.7502966666666673</v>
      </c>
      <c r="AM40" s="14">
        <f t="shared" si="20"/>
        <v>1.4600961497769747</v>
      </c>
      <c r="AN40" s="14">
        <f t="shared" si="21"/>
        <v>1</v>
      </c>
      <c r="AO40" s="14">
        <f t="shared" si="22"/>
        <v>-1</v>
      </c>
      <c r="AP40" s="14">
        <f t="shared" si="23"/>
        <v>1.4600961497769747</v>
      </c>
      <c r="AQ40" s="14">
        <f t="shared" si="24"/>
        <v>0.31511359703760128</v>
      </c>
      <c r="AR40" s="14">
        <f t="shared" si="25"/>
        <v>0</v>
      </c>
      <c r="AS40" s="14">
        <f t="shared" si="26"/>
        <v>1</v>
      </c>
      <c r="AT40" s="14">
        <f t="shared" si="27"/>
        <v>0</v>
      </c>
      <c r="AU40" s="14" t="s">
        <v>804</v>
      </c>
    </row>
    <row r="41" spans="1:47">
      <c r="A41" s="14" t="s">
        <v>914</v>
      </c>
      <c r="B41" s="14" t="s">
        <v>915</v>
      </c>
      <c r="C41" s="14" t="s">
        <v>916</v>
      </c>
      <c r="D41" s="14" t="s">
        <v>41</v>
      </c>
      <c r="E41" s="14" t="s">
        <v>42</v>
      </c>
      <c r="F41" s="14" t="s">
        <v>43</v>
      </c>
      <c r="G41" s="14" t="s">
        <v>44</v>
      </c>
      <c r="H41" s="14">
        <v>-0.10902299999999999</v>
      </c>
      <c r="I41" s="14">
        <v>0.99874000000000007</v>
      </c>
      <c r="J41" s="14" t="s">
        <v>45</v>
      </c>
      <c r="K41" s="14" t="s">
        <v>43</v>
      </c>
      <c r="L41" s="14" t="s">
        <v>46</v>
      </c>
      <c r="M41" s="14">
        <v>-0.29466500000000001</v>
      </c>
      <c r="N41" s="14">
        <v>6.8370699999999993E-2</v>
      </c>
      <c r="O41" s="14" t="s">
        <v>45</v>
      </c>
      <c r="P41" s="14" t="s">
        <v>43</v>
      </c>
      <c r="Q41" s="14" t="s">
        <v>47</v>
      </c>
      <c r="R41" s="14">
        <v>-0.61499399999999993</v>
      </c>
      <c r="S41" s="14">
        <v>4.3302600000000004E-4</v>
      </c>
      <c r="T41" s="14" t="s">
        <v>48</v>
      </c>
      <c r="U41" s="14">
        <v>31.3916</v>
      </c>
      <c r="V41" s="14">
        <v>31.739899999999999</v>
      </c>
      <c r="W41" s="14">
        <v>35.107599999999998</v>
      </c>
      <c r="X41" s="14">
        <v>34.811599999999999</v>
      </c>
      <c r="Y41" s="14">
        <v>28.809699999999999</v>
      </c>
      <c r="Z41" s="14">
        <v>31.163699999999999</v>
      </c>
      <c r="AA41" s="14">
        <v>25.397200000000002</v>
      </c>
      <c r="AB41" s="14">
        <v>25.851900000000001</v>
      </c>
      <c r="AC41" s="14">
        <v>24.0901</v>
      </c>
      <c r="AD41" s="14">
        <v>19.148499999999999</v>
      </c>
      <c r="AE41" s="14">
        <v>20.332899999999999</v>
      </c>
      <c r="AF41" s="14">
        <v>20.2819</v>
      </c>
      <c r="AG41" s="14">
        <f t="shared" si="14"/>
        <v>32.746366666666667</v>
      </c>
      <c r="AH41" s="14">
        <f t="shared" si="15"/>
        <v>31.594999999999999</v>
      </c>
      <c r="AI41" s="14">
        <f t="shared" si="16"/>
        <v>25.113066666666668</v>
      </c>
      <c r="AJ41" s="14">
        <f t="shared" si="17"/>
        <v>19.921099999999999</v>
      </c>
      <c r="AK41" s="14">
        <f t="shared" si="18"/>
        <v>-8.7846666666666664</v>
      </c>
      <c r="AL41" s="14">
        <f t="shared" si="19"/>
        <v>-12.825266666666668</v>
      </c>
      <c r="AM41" s="14">
        <f t="shared" si="20"/>
        <v>1.4599605372998408</v>
      </c>
      <c r="AN41" s="14">
        <f t="shared" si="21"/>
        <v>1</v>
      </c>
      <c r="AO41" s="14">
        <f t="shared" si="22"/>
        <v>-1</v>
      </c>
      <c r="AP41" s="14">
        <f t="shared" si="23"/>
        <v>1.4599605372998408</v>
      </c>
      <c r="AQ41" s="14">
        <f t="shared" si="24"/>
        <v>0.31504997946761348</v>
      </c>
      <c r="AR41" s="14">
        <f t="shared" si="25"/>
        <v>0</v>
      </c>
      <c r="AS41" s="14">
        <f t="shared" si="26"/>
        <v>1</v>
      </c>
      <c r="AT41" s="14">
        <f t="shared" si="27"/>
        <v>0</v>
      </c>
      <c r="AU41" s="14" t="s">
        <v>804</v>
      </c>
    </row>
    <row r="42" spans="1:47">
      <c r="A42" s="14" t="s">
        <v>917</v>
      </c>
      <c r="B42" s="14" t="s">
        <v>918</v>
      </c>
      <c r="C42" s="14" t="s">
        <v>919</v>
      </c>
      <c r="D42" s="14" t="s">
        <v>41</v>
      </c>
      <c r="E42" s="14" t="s">
        <v>42</v>
      </c>
      <c r="F42" s="14" t="s">
        <v>43</v>
      </c>
      <c r="G42" s="14" t="s">
        <v>44</v>
      </c>
      <c r="H42" s="14">
        <v>-0.28347699999999998</v>
      </c>
      <c r="I42" s="14">
        <v>0.99874000000000007</v>
      </c>
      <c r="J42" s="14" t="s">
        <v>45</v>
      </c>
      <c r="K42" s="14" t="s">
        <v>43</v>
      </c>
      <c r="L42" s="14" t="s">
        <v>46</v>
      </c>
      <c r="M42" s="14">
        <v>-0.24650599999999998</v>
      </c>
      <c r="N42" s="14">
        <v>0.38508199999999998</v>
      </c>
      <c r="O42" s="14" t="s">
        <v>45</v>
      </c>
      <c r="P42" s="14" t="s">
        <v>43</v>
      </c>
      <c r="Q42" s="14" t="s">
        <v>47</v>
      </c>
      <c r="R42" s="14">
        <v>-0.91399199999999992</v>
      </c>
      <c r="S42" s="14">
        <v>4.3302600000000004E-4</v>
      </c>
      <c r="T42" s="14" t="s">
        <v>48</v>
      </c>
      <c r="U42" s="14">
        <v>10.5824</v>
      </c>
      <c r="V42" s="14">
        <v>7.2088799999999997</v>
      </c>
      <c r="W42" s="14">
        <v>12.910399999999999</v>
      </c>
      <c r="X42" s="14">
        <v>9.3518900000000009</v>
      </c>
      <c r="Y42" s="14">
        <v>9.5389300000000006</v>
      </c>
      <c r="Z42" s="14">
        <v>7.4317399999999996</v>
      </c>
      <c r="AA42" s="14">
        <v>8.9676899999999993</v>
      </c>
      <c r="AB42" s="14">
        <v>8.2527500000000007</v>
      </c>
      <c r="AC42" s="14">
        <v>6.9121699999999997</v>
      </c>
      <c r="AD42" s="14">
        <v>4.4709399999999997</v>
      </c>
      <c r="AE42" s="14">
        <v>5.9154800000000005</v>
      </c>
      <c r="AF42" s="14">
        <v>4.5968299999999997</v>
      </c>
      <c r="AG42" s="14">
        <f t="shared" si="14"/>
        <v>10.233893333333333</v>
      </c>
      <c r="AH42" s="14">
        <f t="shared" si="15"/>
        <v>8.774186666666667</v>
      </c>
      <c r="AI42" s="14">
        <f t="shared" si="16"/>
        <v>8.0442033333333338</v>
      </c>
      <c r="AJ42" s="14">
        <f t="shared" si="17"/>
        <v>4.9944166666666669</v>
      </c>
      <c r="AK42" s="14">
        <f t="shared" si="18"/>
        <v>-3.6493966666666644</v>
      </c>
      <c r="AL42" s="14">
        <f t="shared" si="19"/>
        <v>-5.2394766666666657</v>
      </c>
      <c r="AM42" s="14">
        <f t="shared" si="20"/>
        <v>1.4357103776971361</v>
      </c>
      <c r="AN42" s="14">
        <f t="shared" si="21"/>
        <v>1</v>
      </c>
      <c r="AO42" s="14">
        <f t="shared" si="22"/>
        <v>-1</v>
      </c>
      <c r="AP42" s="14">
        <f t="shared" si="23"/>
        <v>1.4357103776971361</v>
      </c>
      <c r="AQ42" s="14">
        <f t="shared" si="24"/>
        <v>0.30348069113772841</v>
      </c>
      <c r="AR42" s="14">
        <f t="shared" si="25"/>
        <v>0</v>
      </c>
      <c r="AS42" s="14">
        <f t="shared" si="26"/>
        <v>1</v>
      </c>
      <c r="AT42" s="14">
        <f t="shared" si="27"/>
        <v>0</v>
      </c>
      <c r="AU42" s="14" t="s">
        <v>804</v>
      </c>
    </row>
    <row r="43" spans="1:47">
      <c r="A43" s="14" t="s">
        <v>920</v>
      </c>
      <c r="B43" s="14" t="s">
        <v>921</v>
      </c>
      <c r="C43" s="14" t="s">
        <v>922</v>
      </c>
      <c r="D43" s="14" t="s">
        <v>41</v>
      </c>
      <c r="E43" s="14" t="s">
        <v>42</v>
      </c>
      <c r="F43" s="14" t="s">
        <v>43</v>
      </c>
      <c r="G43" s="14" t="s">
        <v>44</v>
      </c>
      <c r="H43" s="14">
        <v>-6.6977200000000001E-2</v>
      </c>
      <c r="I43" s="14">
        <v>0.99874000000000007</v>
      </c>
      <c r="J43" s="14" t="s">
        <v>45</v>
      </c>
      <c r="K43" s="14" t="s">
        <v>43</v>
      </c>
      <c r="L43" s="14" t="s">
        <v>46</v>
      </c>
      <c r="M43" s="14">
        <v>-0.27010200000000001</v>
      </c>
      <c r="N43" s="14">
        <v>0.10479799999999999</v>
      </c>
      <c r="O43" s="14" t="s">
        <v>45</v>
      </c>
      <c r="P43" s="14" t="s">
        <v>43</v>
      </c>
      <c r="Q43" s="14" t="s">
        <v>47</v>
      </c>
      <c r="R43" s="14">
        <v>-0.55963399999999996</v>
      </c>
      <c r="S43" s="14">
        <v>6.2851200000000002E-4</v>
      </c>
      <c r="T43" s="14" t="s">
        <v>48</v>
      </c>
      <c r="U43" s="14">
        <v>41.115400000000001</v>
      </c>
      <c r="V43" s="14">
        <v>33.910600000000002</v>
      </c>
      <c r="W43" s="14">
        <v>42.670400000000001</v>
      </c>
      <c r="X43" s="14">
        <v>43.716299999999997</v>
      </c>
      <c r="Y43" s="14">
        <v>38.992800000000003</v>
      </c>
      <c r="Z43" s="14">
        <v>32.512700000000002</v>
      </c>
      <c r="AA43" s="14">
        <v>27.941800000000001</v>
      </c>
      <c r="AB43" s="14">
        <v>29.969799999999999</v>
      </c>
      <c r="AC43" s="14">
        <v>31.7471</v>
      </c>
      <c r="AD43" s="14">
        <v>22.884499999999999</v>
      </c>
      <c r="AE43" s="14">
        <v>27.987500000000001</v>
      </c>
      <c r="AF43" s="14">
        <v>23.399000000000001</v>
      </c>
      <c r="AG43" s="14">
        <f t="shared" si="14"/>
        <v>39.232133333333337</v>
      </c>
      <c r="AH43" s="14">
        <f t="shared" si="15"/>
        <v>38.407266666666665</v>
      </c>
      <c r="AI43" s="14">
        <f t="shared" si="16"/>
        <v>29.886233333333333</v>
      </c>
      <c r="AJ43" s="14">
        <f t="shared" si="17"/>
        <v>24.757000000000001</v>
      </c>
      <c r="AK43" s="14">
        <f t="shared" si="18"/>
        <v>-10.17076666666668</v>
      </c>
      <c r="AL43" s="14">
        <f t="shared" si="19"/>
        <v>-14.475133333333336</v>
      </c>
      <c r="AM43" s="14">
        <f t="shared" si="20"/>
        <v>1.4232096564336334</v>
      </c>
      <c r="AN43" s="14">
        <f t="shared" si="21"/>
        <v>1</v>
      </c>
      <c r="AO43" s="14">
        <f t="shared" si="22"/>
        <v>-1</v>
      </c>
      <c r="AP43" s="14">
        <f t="shared" si="23"/>
        <v>1.4232096564336334</v>
      </c>
      <c r="AQ43" s="14">
        <f t="shared" si="24"/>
        <v>0.29736283373325212</v>
      </c>
      <c r="AR43" s="14">
        <f t="shared" si="25"/>
        <v>0</v>
      </c>
      <c r="AS43" s="14">
        <f t="shared" si="26"/>
        <v>1</v>
      </c>
      <c r="AT43" s="14">
        <f t="shared" si="27"/>
        <v>0</v>
      </c>
      <c r="AU43" s="14" t="s">
        <v>804</v>
      </c>
    </row>
    <row r="44" spans="1:47">
      <c r="A44" s="14" t="s">
        <v>923</v>
      </c>
      <c r="B44" s="14" t="s">
        <v>924</v>
      </c>
      <c r="C44" s="14" t="s">
        <v>925</v>
      </c>
      <c r="D44" s="14" t="s">
        <v>41</v>
      </c>
      <c r="E44" s="14" t="s">
        <v>42</v>
      </c>
      <c r="F44" s="14" t="s">
        <v>43</v>
      </c>
      <c r="G44" s="14" t="s">
        <v>44</v>
      </c>
      <c r="H44" s="14">
        <v>-0.354518</v>
      </c>
      <c r="I44" s="14">
        <v>0.99874000000000007</v>
      </c>
      <c r="J44" s="14" t="s">
        <v>45</v>
      </c>
      <c r="K44" s="14" t="s">
        <v>43</v>
      </c>
      <c r="L44" s="14" t="s">
        <v>46</v>
      </c>
      <c r="M44" s="14">
        <v>-0.35188399999999997</v>
      </c>
      <c r="N44" s="14">
        <v>0.38850499999999999</v>
      </c>
      <c r="O44" s="14" t="s">
        <v>45</v>
      </c>
      <c r="P44" s="14" t="s">
        <v>43</v>
      </c>
      <c r="Q44" s="14" t="s">
        <v>47</v>
      </c>
      <c r="R44" s="14">
        <v>-1.52156</v>
      </c>
      <c r="S44" s="14">
        <v>8.0391999999999998E-3</v>
      </c>
      <c r="T44" s="14" t="s">
        <v>48</v>
      </c>
      <c r="U44" s="14">
        <v>9.6888299999999994</v>
      </c>
      <c r="V44" s="14">
        <v>8.6358099999999993</v>
      </c>
      <c r="W44" s="14">
        <v>10.1869</v>
      </c>
      <c r="X44" s="14">
        <v>8.2462300000000006</v>
      </c>
      <c r="Y44" s="14">
        <v>7.1893700000000003</v>
      </c>
      <c r="Z44" s="14">
        <v>7.39161</v>
      </c>
      <c r="AA44" s="14">
        <v>6.2263500000000001</v>
      </c>
      <c r="AB44" s="14">
        <v>6.4447299999999998</v>
      </c>
      <c r="AC44" s="14">
        <v>7.9364499999999998</v>
      </c>
      <c r="AD44" s="14">
        <v>2.71787</v>
      </c>
      <c r="AE44" s="14">
        <v>3.4187799999999999</v>
      </c>
      <c r="AF44" s="14">
        <v>3.0711400000000002</v>
      </c>
      <c r="AG44" s="14">
        <f t="shared" si="14"/>
        <v>9.5038466666666661</v>
      </c>
      <c r="AH44" s="14">
        <f t="shared" si="15"/>
        <v>7.60907</v>
      </c>
      <c r="AI44" s="14">
        <f t="shared" si="16"/>
        <v>6.8691766666666672</v>
      </c>
      <c r="AJ44" s="14">
        <f t="shared" si="17"/>
        <v>3.0692633333333332</v>
      </c>
      <c r="AK44" s="14">
        <f t="shared" si="18"/>
        <v>-4.5294466666666651</v>
      </c>
      <c r="AL44" s="14">
        <f t="shared" si="19"/>
        <v>-6.4345833333333324</v>
      </c>
      <c r="AM44" s="14">
        <f t="shared" si="20"/>
        <v>1.4206113476701352</v>
      </c>
      <c r="AN44" s="14">
        <f t="shared" si="21"/>
        <v>1</v>
      </c>
      <c r="AO44" s="14">
        <f t="shared" si="22"/>
        <v>-1</v>
      </c>
      <c r="AP44" s="14">
        <f t="shared" si="23"/>
        <v>1.4206113476701352</v>
      </c>
      <c r="AQ44" s="14">
        <f t="shared" si="24"/>
        <v>0.29607770510911108</v>
      </c>
      <c r="AR44" s="14">
        <f t="shared" si="25"/>
        <v>0</v>
      </c>
      <c r="AS44" s="14">
        <f t="shared" si="26"/>
        <v>1</v>
      </c>
      <c r="AT44" s="14">
        <f t="shared" si="27"/>
        <v>0</v>
      </c>
      <c r="AU44" s="14" t="s">
        <v>804</v>
      </c>
    </row>
    <row r="45" spans="1:47">
      <c r="A45" s="14" t="s">
        <v>926</v>
      </c>
      <c r="B45" s="14" t="s">
        <v>927</v>
      </c>
      <c r="C45" s="14" t="s">
        <v>928</v>
      </c>
      <c r="D45" s="14" t="s">
        <v>41</v>
      </c>
      <c r="E45" s="14" t="s">
        <v>42</v>
      </c>
      <c r="F45" s="14" t="s">
        <v>43</v>
      </c>
      <c r="G45" s="14" t="s">
        <v>44</v>
      </c>
      <c r="H45" s="14">
        <v>-0.24118899999999999</v>
      </c>
      <c r="I45" s="14">
        <v>0.96914800000000001</v>
      </c>
      <c r="J45" s="14" t="s">
        <v>45</v>
      </c>
      <c r="K45" s="14" t="s">
        <v>43</v>
      </c>
      <c r="L45" s="14" t="s">
        <v>46</v>
      </c>
      <c r="M45" s="14">
        <v>-9.2076199999999997E-2</v>
      </c>
      <c r="N45" s="14">
        <v>0.72485199999999994</v>
      </c>
      <c r="O45" s="14" t="s">
        <v>45</v>
      </c>
      <c r="P45" s="14" t="s">
        <v>43</v>
      </c>
      <c r="Q45" s="14" t="s">
        <v>47</v>
      </c>
      <c r="R45" s="14">
        <v>-0.50382300000000002</v>
      </c>
      <c r="S45" s="14">
        <v>1.6434299999999999E-2</v>
      </c>
      <c r="T45" s="14" t="s">
        <v>48</v>
      </c>
      <c r="U45" s="14">
        <v>19.217400000000001</v>
      </c>
      <c r="V45" s="14">
        <v>12.366</v>
      </c>
      <c r="W45" s="14">
        <v>16.1799</v>
      </c>
      <c r="X45" s="14">
        <v>15.5327</v>
      </c>
      <c r="Y45" s="14">
        <v>14.5078</v>
      </c>
      <c r="Z45" s="14">
        <v>11.956099999999999</v>
      </c>
      <c r="AA45" s="14">
        <v>13.257099999999999</v>
      </c>
      <c r="AB45" s="14">
        <v>14.071</v>
      </c>
      <c r="AC45" s="14">
        <v>14.401899999999999</v>
      </c>
      <c r="AD45" s="14">
        <v>8.7317700000000009</v>
      </c>
      <c r="AE45" s="14">
        <v>12.289199999999999</v>
      </c>
      <c r="AF45" s="14">
        <v>10.040800000000001</v>
      </c>
      <c r="AG45" s="14">
        <f t="shared" si="14"/>
        <v>15.921100000000001</v>
      </c>
      <c r="AH45" s="14">
        <f t="shared" si="15"/>
        <v>13.998866666666666</v>
      </c>
      <c r="AI45" s="14">
        <f t="shared" si="16"/>
        <v>13.909999999999998</v>
      </c>
      <c r="AJ45" s="14">
        <f t="shared" si="17"/>
        <v>10.353923333333332</v>
      </c>
      <c r="AK45" s="14">
        <f t="shared" si="18"/>
        <v>-3.9333333333333371</v>
      </c>
      <c r="AL45" s="14">
        <f t="shared" si="19"/>
        <v>-5.5671766666666684</v>
      </c>
      <c r="AM45" s="14">
        <f t="shared" si="20"/>
        <v>1.4153838983050839</v>
      </c>
      <c r="AN45" s="14">
        <f t="shared" si="21"/>
        <v>1</v>
      </c>
      <c r="AO45" s="14">
        <f t="shared" si="22"/>
        <v>-1</v>
      </c>
      <c r="AP45" s="14">
        <f t="shared" si="23"/>
        <v>1.4153838983050839</v>
      </c>
      <c r="AQ45" s="14">
        <f t="shared" si="24"/>
        <v>0.2934779029226659</v>
      </c>
      <c r="AR45" s="14">
        <f t="shared" si="25"/>
        <v>0</v>
      </c>
      <c r="AS45" s="14">
        <f t="shared" si="26"/>
        <v>1</v>
      </c>
      <c r="AT45" s="14">
        <f t="shared" si="27"/>
        <v>0</v>
      </c>
      <c r="AU45" s="14" t="s">
        <v>804</v>
      </c>
    </row>
    <row r="46" spans="1:47">
      <c r="A46" s="14" t="s">
        <v>929</v>
      </c>
      <c r="B46" s="14" t="s">
        <v>930</v>
      </c>
      <c r="C46" s="14" t="s">
        <v>931</v>
      </c>
      <c r="D46" s="14" t="s">
        <v>41</v>
      </c>
      <c r="E46" s="14" t="s">
        <v>42</v>
      </c>
      <c r="F46" s="14" t="s">
        <v>43</v>
      </c>
      <c r="G46" s="14" t="s">
        <v>44</v>
      </c>
      <c r="H46" s="14">
        <v>-0.31660699999999997</v>
      </c>
      <c r="I46" s="14">
        <v>0.99874000000000007</v>
      </c>
      <c r="J46" s="14" t="s">
        <v>45</v>
      </c>
      <c r="K46" s="14" t="s">
        <v>43</v>
      </c>
      <c r="L46" s="14" t="s">
        <v>46</v>
      </c>
      <c r="M46" s="14">
        <v>-0.75128600000000001</v>
      </c>
      <c r="N46" s="14">
        <v>6.8138199999999996E-2</v>
      </c>
      <c r="O46" s="14" t="s">
        <v>45</v>
      </c>
      <c r="P46" s="14" t="s">
        <v>43</v>
      </c>
      <c r="Q46" s="14" t="s">
        <v>47</v>
      </c>
      <c r="R46" s="14">
        <v>-2.4068200000000002</v>
      </c>
      <c r="S46" s="14">
        <v>2.2754800000000002E-4</v>
      </c>
      <c r="T46" s="14" t="s">
        <v>48</v>
      </c>
      <c r="U46" s="14">
        <v>35.700800000000001</v>
      </c>
      <c r="V46" s="14">
        <v>19.750699999999998</v>
      </c>
      <c r="W46" s="14">
        <v>31.881900000000002</v>
      </c>
      <c r="X46" s="14">
        <v>30.438099999999999</v>
      </c>
      <c r="Y46" s="14">
        <v>28.0746</v>
      </c>
      <c r="Z46" s="14">
        <v>16.063800000000001</v>
      </c>
      <c r="AA46" s="14">
        <v>16.510300000000001</v>
      </c>
      <c r="AB46" s="14">
        <v>19.3186</v>
      </c>
      <c r="AC46" s="14">
        <v>12.4861</v>
      </c>
      <c r="AD46" s="14">
        <v>4.2188499999999998</v>
      </c>
      <c r="AE46" s="14">
        <v>4.7321299999999997</v>
      </c>
      <c r="AF46" s="14">
        <v>5.56419</v>
      </c>
      <c r="AG46" s="14">
        <f t="shared" si="14"/>
        <v>29.111133333333331</v>
      </c>
      <c r="AH46" s="14">
        <f t="shared" si="15"/>
        <v>24.858833333333333</v>
      </c>
      <c r="AI46" s="14">
        <f t="shared" si="16"/>
        <v>16.105</v>
      </c>
      <c r="AJ46" s="14">
        <f t="shared" si="17"/>
        <v>4.8383899999999995</v>
      </c>
      <c r="AK46" s="14">
        <f t="shared" si="18"/>
        <v>-17.258433333333329</v>
      </c>
      <c r="AL46" s="14">
        <f t="shared" si="19"/>
        <v>-24.272743333333331</v>
      </c>
      <c r="AM46" s="14">
        <f t="shared" si="20"/>
        <v>1.4064279685487098</v>
      </c>
      <c r="AN46" s="14">
        <f t="shared" si="21"/>
        <v>1</v>
      </c>
      <c r="AO46" s="14">
        <f t="shared" si="22"/>
        <v>-1</v>
      </c>
      <c r="AP46" s="14">
        <f t="shared" si="23"/>
        <v>1.4064279685487098</v>
      </c>
      <c r="AQ46" s="14">
        <f t="shared" si="24"/>
        <v>0.28897887246092097</v>
      </c>
      <c r="AR46" s="14">
        <f t="shared" si="25"/>
        <v>0</v>
      </c>
      <c r="AS46" s="14">
        <f t="shared" si="26"/>
        <v>1</v>
      </c>
      <c r="AT46" s="14">
        <f t="shared" si="27"/>
        <v>0</v>
      </c>
      <c r="AU46" s="14" t="s">
        <v>804</v>
      </c>
    </row>
    <row r="47" spans="1:47">
      <c r="A47" s="14" t="s">
        <v>932</v>
      </c>
      <c r="B47" s="14" t="s">
        <v>933</v>
      </c>
      <c r="C47" s="14" t="s">
        <v>934</v>
      </c>
      <c r="D47" s="14" t="s">
        <v>41</v>
      </c>
      <c r="E47" s="14" t="s">
        <v>42</v>
      </c>
      <c r="F47" s="14" t="s">
        <v>43</v>
      </c>
      <c r="G47" s="14" t="s">
        <v>44</v>
      </c>
      <c r="H47" s="14">
        <v>-0.157163</v>
      </c>
      <c r="I47" s="14">
        <v>0.99874000000000007</v>
      </c>
      <c r="J47" s="14" t="s">
        <v>45</v>
      </c>
      <c r="K47" s="14" t="s">
        <v>43</v>
      </c>
      <c r="L47" s="14" t="s">
        <v>46</v>
      </c>
      <c r="M47" s="14">
        <v>-0.58441599999999994</v>
      </c>
      <c r="N47" s="14">
        <v>3.0164599999999999E-3</v>
      </c>
      <c r="O47" s="14" t="s">
        <v>48</v>
      </c>
      <c r="P47" s="14" t="s">
        <v>43</v>
      </c>
      <c r="Q47" s="14" t="s">
        <v>47</v>
      </c>
      <c r="R47" s="14">
        <v>-1.23556</v>
      </c>
      <c r="S47" s="14">
        <v>2.2754800000000002E-4</v>
      </c>
      <c r="T47" s="14" t="s">
        <v>48</v>
      </c>
      <c r="U47" s="14">
        <v>19.934200000000001</v>
      </c>
      <c r="V47" s="14">
        <v>17.123699999999999</v>
      </c>
      <c r="W47" s="14">
        <v>17.282900000000001</v>
      </c>
      <c r="X47" s="14">
        <v>16.6524</v>
      </c>
      <c r="Y47" s="14">
        <v>16.764800000000001</v>
      </c>
      <c r="Z47" s="14">
        <v>16.661899999999999</v>
      </c>
      <c r="AA47" s="14">
        <v>13.7189</v>
      </c>
      <c r="AB47" s="14">
        <v>10.8239</v>
      </c>
      <c r="AC47" s="14">
        <v>10.6929</v>
      </c>
      <c r="AD47" s="14">
        <v>6.5127800000000002</v>
      </c>
      <c r="AE47" s="14">
        <v>6.6697699999999998</v>
      </c>
      <c r="AF47" s="14">
        <v>8.4391099999999994</v>
      </c>
      <c r="AG47" s="14">
        <f t="shared" si="14"/>
        <v>18.113600000000002</v>
      </c>
      <c r="AH47" s="14">
        <f t="shared" si="15"/>
        <v>16.693033333333332</v>
      </c>
      <c r="AI47" s="14">
        <f t="shared" si="16"/>
        <v>11.745233333333333</v>
      </c>
      <c r="AJ47" s="14">
        <f t="shared" si="17"/>
        <v>7.2072199999999995</v>
      </c>
      <c r="AK47" s="14">
        <f t="shared" si="18"/>
        <v>-7.7889333333333397</v>
      </c>
      <c r="AL47" s="14">
        <f t="shared" si="19"/>
        <v>-10.906380000000002</v>
      </c>
      <c r="AM47" s="14">
        <f t="shared" si="20"/>
        <v>1.4002405121796728</v>
      </c>
      <c r="AN47" s="14">
        <f t="shared" si="21"/>
        <v>1</v>
      </c>
      <c r="AO47" s="14">
        <f t="shared" si="22"/>
        <v>-1</v>
      </c>
      <c r="AP47" s="14">
        <f t="shared" si="23"/>
        <v>1.4002405121796728</v>
      </c>
      <c r="AQ47" s="14">
        <f t="shared" si="24"/>
        <v>0.28583697493271476</v>
      </c>
      <c r="AR47" s="14">
        <f t="shared" si="25"/>
        <v>0</v>
      </c>
      <c r="AS47" s="14">
        <f t="shared" si="26"/>
        <v>1</v>
      </c>
      <c r="AT47" s="14">
        <f t="shared" si="27"/>
        <v>0</v>
      </c>
      <c r="AU47" s="14" t="s">
        <v>804</v>
      </c>
    </row>
    <row r="48" spans="1:47">
      <c r="A48" s="14" t="s">
        <v>935</v>
      </c>
      <c r="B48" s="14" t="s">
        <v>936</v>
      </c>
      <c r="C48" s="14" t="s">
        <v>937</v>
      </c>
      <c r="D48" s="14" t="s">
        <v>41</v>
      </c>
      <c r="E48" s="14" t="s">
        <v>42</v>
      </c>
      <c r="F48" s="14" t="s">
        <v>43</v>
      </c>
      <c r="G48" s="14" t="s">
        <v>44</v>
      </c>
      <c r="H48" s="14">
        <v>-0.14738399999999999</v>
      </c>
      <c r="I48" s="14">
        <v>0.99874000000000007</v>
      </c>
      <c r="J48" s="14" t="s">
        <v>45</v>
      </c>
      <c r="K48" s="14" t="s">
        <v>43</v>
      </c>
      <c r="L48" s="14" t="s">
        <v>46</v>
      </c>
      <c r="M48" s="14">
        <v>-7.1908199999999992E-2</v>
      </c>
      <c r="N48" s="14">
        <v>0.63747799999999999</v>
      </c>
      <c r="O48" s="14" t="s">
        <v>45</v>
      </c>
      <c r="P48" s="14" t="s">
        <v>43</v>
      </c>
      <c r="Q48" s="14" t="s">
        <v>47</v>
      </c>
      <c r="R48" s="14">
        <v>-0.29131899999999999</v>
      </c>
      <c r="S48" s="14">
        <v>3.5263799999999998E-2</v>
      </c>
      <c r="T48" s="14" t="s">
        <v>48</v>
      </c>
      <c r="U48" s="14">
        <v>39.595100000000002</v>
      </c>
      <c r="V48" s="14">
        <v>32.483800000000002</v>
      </c>
      <c r="W48" s="14">
        <v>38.953499999999998</v>
      </c>
      <c r="X48" s="14">
        <v>37.384900000000002</v>
      </c>
      <c r="Y48" s="14">
        <v>33.945599999999999</v>
      </c>
      <c r="Z48" s="14">
        <v>32.206200000000003</v>
      </c>
      <c r="AA48" s="14">
        <v>32.965699999999998</v>
      </c>
      <c r="AB48" s="14">
        <v>31.919899999999998</v>
      </c>
      <c r="AC48" s="14">
        <v>34.671599999999998</v>
      </c>
      <c r="AD48" s="14">
        <v>27.955200000000001</v>
      </c>
      <c r="AE48" s="14">
        <v>28.811599999999999</v>
      </c>
      <c r="AF48" s="14">
        <v>27.713699999999999</v>
      </c>
      <c r="AG48" s="14">
        <f t="shared" si="14"/>
        <v>37.010799999999996</v>
      </c>
      <c r="AH48" s="14">
        <f t="shared" si="15"/>
        <v>34.512233333333334</v>
      </c>
      <c r="AI48" s="14">
        <f t="shared" si="16"/>
        <v>33.185733333333332</v>
      </c>
      <c r="AJ48" s="14">
        <f t="shared" si="17"/>
        <v>28.160166666666669</v>
      </c>
      <c r="AK48" s="14">
        <f t="shared" si="18"/>
        <v>-6.3236333333333192</v>
      </c>
      <c r="AL48" s="14">
        <f t="shared" si="19"/>
        <v>-8.8506333333333274</v>
      </c>
      <c r="AM48" s="14">
        <f t="shared" si="20"/>
        <v>1.3996120373835739</v>
      </c>
      <c r="AN48" s="14">
        <f t="shared" si="21"/>
        <v>1</v>
      </c>
      <c r="AO48" s="14">
        <f t="shared" si="22"/>
        <v>-1</v>
      </c>
      <c r="AP48" s="14">
        <f t="shared" si="23"/>
        <v>1.3996120373835739</v>
      </c>
      <c r="AQ48" s="14">
        <f t="shared" si="24"/>
        <v>0.28551629073625728</v>
      </c>
      <c r="AR48" s="14">
        <f t="shared" si="25"/>
        <v>0</v>
      </c>
      <c r="AS48" s="14">
        <f t="shared" si="26"/>
        <v>1</v>
      </c>
      <c r="AT48" s="14">
        <f t="shared" si="27"/>
        <v>0</v>
      </c>
      <c r="AU48" s="14" t="s">
        <v>804</v>
      </c>
    </row>
    <row r="49" spans="1:47">
      <c r="A49" s="14" t="s">
        <v>938</v>
      </c>
      <c r="B49" s="14" t="s">
        <v>939</v>
      </c>
      <c r="C49" s="14" t="s">
        <v>940</v>
      </c>
      <c r="D49" s="14" t="s">
        <v>41</v>
      </c>
      <c r="E49" s="14" t="s">
        <v>42</v>
      </c>
      <c r="F49" s="14" t="s">
        <v>43</v>
      </c>
      <c r="G49" s="14" t="s">
        <v>44</v>
      </c>
      <c r="H49" s="14">
        <v>-0.13078000000000001</v>
      </c>
      <c r="I49" s="14">
        <v>0.99874000000000007</v>
      </c>
      <c r="J49" s="14" t="s">
        <v>45</v>
      </c>
      <c r="K49" s="14" t="s">
        <v>43</v>
      </c>
      <c r="L49" s="14" t="s">
        <v>46</v>
      </c>
      <c r="M49" s="14">
        <v>-0.23550399999999999</v>
      </c>
      <c r="N49" s="14">
        <v>0.24064000000000002</v>
      </c>
      <c r="O49" s="14" t="s">
        <v>45</v>
      </c>
      <c r="P49" s="14" t="s">
        <v>43</v>
      </c>
      <c r="Q49" s="14" t="s">
        <v>47</v>
      </c>
      <c r="R49" s="14">
        <v>-0.64327099999999993</v>
      </c>
      <c r="S49" s="14">
        <v>2.2754800000000002E-4</v>
      </c>
      <c r="T49" s="14" t="s">
        <v>48</v>
      </c>
      <c r="U49" s="14">
        <v>41.2423</v>
      </c>
      <c r="V49" s="14">
        <v>32.341200000000001</v>
      </c>
      <c r="W49" s="14">
        <v>36.949199999999998</v>
      </c>
      <c r="X49" s="14">
        <v>35.917000000000002</v>
      </c>
      <c r="Y49" s="14">
        <v>33.0623</v>
      </c>
      <c r="Z49" s="14">
        <v>33.523200000000003</v>
      </c>
      <c r="AA49" s="14">
        <v>29.991499999999998</v>
      </c>
      <c r="AB49" s="14">
        <v>28.2456</v>
      </c>
      <c r="AC49" s="14">
        <v>28.814299999999999</v>
      </c>
      <c r="AD49" s="14">
        <v>22.9117</v>
      </c>
      <c r="AE49" s="14">
        <v>22.9636</v>
      </c>
      <c r="AF49" s="14">
        <v>20.8398</v>
      </c>
      <c r="AG49" s="14">
        <f t="shared" si="14"/>
        <v>36.844233333333335</v>
      </c>
      <c r="AH49" s="14">
        <f t="shared" si="15"/>
        <v>34.167499999999997</v>
      </c>
      <c r="AI49" s="14">
        <f t="shared" si="16"/>
        <v>29.017133333333334</v>
      </c>
      <c r="AJ49" s="14">
        <f t="shared" si="17"/>
        <v>22.238366666666664</v>
      </c>
      <c r="AK49" s="14">
        <f t="shared" si="18"/>
        <v>-10.50383333333334</v>
      </c>
      <c r="AL49" s="14">
        <f t="shared" si="19"/>
        <v>-14.605866666666671</v>
      </c>
      <c r="AM49" s="14">
        <f t="shared" si="20"/>
        <v>1.390527267822858</v>
      </c>
      <c r="AN49" s="14">
        <f t="shared" si="21"/>
        <v>1</v>
      </c>
      <c r="AO49" s="14">
        <f t="shared" si="22"/>
        <v>-1</v>
      </c>
      <c r="AP49" s="14">
        <f t="shared" si="23"/>
        <v>1.390527267822858</v>
      </c>
      <c r="AQ49" s="14">
        <f t="shared" si="24"/>
        <v>0.28084833491565009</v>
      </c>
      <c r="AR49" s="14">
        <f t="shared" si="25"/>
        <v>0</v>
      </c>
      <c r="AS49" s="14">
        <f t="shared" si="26"/>
        <v>1</v>
      </c>
      <c r="AT49" s="14">
        <f t="shared" si="27"/>
        <v>0</v>
      </c>
      <c r="AU49" s="14" t="s">
        <v>804</v>
      </c>
    </row>
    <row r="50" spans="1:47">
      <c r="A50" s="14" t="s">
        <v>941</v>
      </c>
      <c r="B50" s="14" t="s">
        <v>942</v>
      </c>
      <c r="C50" s="14" t="s">
        <v>943</v>
      </c>
      <c r="D50" s="14" t="s">
        <v>41</v>
      </c>
      <c r="E50" s="14" t="s">
        <v>42</v>
      </c>
      <c r="F50" s="14" t="s">
        <v>43</v>
      </c>
      <c r="G50" s="14" t="s">
        <v>44</v>
      </c>
      <c r="H50" s="14">
        <v>-0.120583</v>
      </c>
      <c r="I50" s="14">
        <v>0.99874000000000007</v>
      </c>
      <c r="J50" s="14" t="s">
        <v>45</v>
      </c>
      <c r="K50" s="14" t="s">
        <v>43</v>
      </c>
      <c r="L50" s="14" t="s">
        <v>46</v>
      </c>
      <c r="M50" s="14">
        <v>-0.27675</v>
      </c>
      <c r="N50" s="14">
        <v>0.13269699999999998</v>
      </c>
      <c r="O50" s="14" t="s">
        <v>45</v>
      </c>
      <c r="P50" s="14" t="s">
        <v>43</v>
      </c>
      <c r="Q50" s="14" t="s">
        <v>47</v>
      </c>
      <c r="R50" s="14">
        <v>-0.550674</v>
      </c>
      <c r="S50" s="14">
        <v>8.1643500000000001E-4</v>
      </c>
      <c r="T50" s="14" t="s">
        <v>48</v>
      </c>
      <c r="U50" s="14">
        <v>174.41800000000001</v>
      </c>
      <c r="V50" s="14">
        <v>173.37</v>
      </c>
      <c r="W50" s="14">
        <v>161.304</v>
      </c>
      <c r="X50" s="14">
        <v>161.81200000000001</v>
      </c>
      <c r="Y50" s="14">
        <v>159.65199999999999</v>
      </c>
      <c r="Z50" s="14">
        <v>166.06</v>
      </c>
      <c r="AA50" s="14">
        <v>135.834</v>
      </c>
      <c r="AB50" s="14">
        <v>132.387</v>
      </c>
      <c r="AC50" s="14">
        <v>124.589</v>
      </c>
      <c r="AD50" s="14">
        <v>113.437</v>
      </c>
      <c r="AE50" s="14">
        <v>103.855</v>
      </c>
      <c r="AF50" s="14">
        <v>100.185</v>
      </c>
      <c r="AG50" s="14">
        <f t="shared" si="14"/>
        <v>169.69733333333332</v>
      </c>
      <c r="AH50" s="14">
        <f t="shared" si="15"/>
        <v>162.50800000000001</v>
      </c>
      <c r="AI50" s="14">
        <f t="shared" si="16"/>
        <v>130.93666666666667</v>
      </c>
      <c r="AJ50" s="14">
        <f t="shared" si="17"/>
        <v>105.82566666666666</v>
      </c>
      <c r="AK50" s="14">
        <f t="shared" si="18"/>
        <v>-45.949999999999989</v>
      </c>
      <c r="AL50" s="14">
        <f t="shared" si="19"/>
        <v>-63.871666666666655</v>
      </c>
      <c r="AM50" s="14">
        <f t="shared" si="20"/>
        <v>1.390025389916576</v>
      </c>
      <c r="AN50" s="14">
        <f t="shared" si="21"/>
        <v>1</v>
      </c>
      <c r="AO50" s="14">
        <f t="shared" si="22"/>
        <v>-1</v>
      </c>
      <c r="AP50" s="14">
        <f t="shared" si="23"/>
        <v>1.390025389916576</v>
      </c>
      <c r="AQ50" s="14">
        <f t="shared" si="24"/>
        <v>0.28058868042689772</v>
      </c>
      <c r="AR50" s="14">
        <f t="shared" si="25"/>
        <v>0</v>
      </c>
      <c r="AS50" s="14">
        <f t="shared" si="26"/>
        <v>1</v>
      </c>
      <c r="AT50" s="14">
        <f t="shared" si="27"/>
        <v>0</v>
      </c>
      <c r="AU50" s="14" t="s">
        <v>804</v>
      </c>
    </row>
    <row r="51" spans="1:47">
      <c r="A51" s="14" t="s">
        <v>944</v>
      </c>
      <c r="B51" s="14" t="s">
        <v>945</v>
      </c>
      <c r="C51" s="14" t="s">
        <v>946</v>
      </c>
      <c r="D51" s="14" t="s">
        <v>41</v>
      </c>
      <c r="E51" s="14" t="s">
        <v>42</v>
      </c>
      <c r="F51" s="14" t="s">
        <v>43</v>
      </c>
      <c r="G51" s="14" t="s">
        <v>44</v>
      </c>
      <c r="H51" s="14">
        <v>-0.22414899999999999</v>
      </c>
      <c r="I51" s="14">
        <v>0.99874000000000007</v>
      </c>
      <c r="J51" s="14" t="s">
        <v>45</v>
      </c>
      <c r="K51" s="14" t="s">
        <v>43</v>
      </c>
      <c r="L51" s="14" t="s">
        <v>46</v>
      </c>
      <c r="M51" s="14">
        <v>-0.44913899999999995</v>
      </c>
      <c r="N51" s="14">
        <v>0.26326099999999997</v>
      </c>
      <c r="O51" s="14" t="s">
        <v>45</v>
      </c>
      <c r="P51" s="14" t="s">
        <v>43</v>
      </c>
      <c r="Q51" s="14" t="s">
        <v>47</v>
      </c>
      <c r="R51" s="14">
        <v>-1.05474</v>
      </c>
      <c r="S51" s="14">
        <v>1.12468E-2</v>
      </c>
      <c r="T51" s="14" t="s">
        <v>48</v>
      </c>
      <c r="U51" s="14">
        <v>23.2971</v>
      </c>
      <c r="V51" s="14">
        <v>13.8484</v>
      </c>
      <c r="W51" s="14">
        <v>22.739699999999999</v>
      </c>
      <c r="X51" s="14">
        <v>23.117000000000001</v>
      </c>
      <c r="Y51" s="14">
        <v>17.644600000000001</v>
      </c>
      <c r="Z51" s="14">
        <v>13.109</v>
      </c>
      <c r="AA51" s="14">
        <v>15.8325</v>
      </c>
      <c r="AB51" s="14">
        <v>12.4061</v>
      </c>
      <c r="AC51" s="14">
        <v>13.554399999999999</v>
      </c>
      <c r="AD51" s="14">
        <v>7.7975000000000003</v>
      </c>
      <c r="AE51" s="14">
        <v>9.4175299999999993</v>
      </c>
      <c r="AF51" s="14">
        <v>9.1787100000000006</v>
      </c>
      <c r="AG51" s="14">
        <f t="shared" si="14"/>
        <v>19.961733333333331</v>
      </c>
      <c r="AH51" s="14">
        <f t="shared" si="15"/>
        <v>17.956866666666667</v>
      </c>
      <c r="AI51" s="14">
        <f t="shared" si="16"/>
        <v>13.930999999999999</v>
      </c>
      <c r="AJ51" s="14">
        <f t="shared" si="17"/>
        <v>8.7979133333333337</v>
      </c>
      <c r="AK51" s="14">
        <f t="shared" si="18"/>
        <v>-8.0355999999999952</v>
      </c>
      <c r="AL51" s="14">
        <f t="shared" si="19"/>
        <v>-11.163819999999998</v>
      </c>
      <c r="AM51" s="14">
        <f t="shared" si="20"/>
        <v>1.3892951366419439</v>
      </c>
      <c r="AN51" s="14">
        <f t="shared" si="21"/>
        <v>1</v>
      </c>
      <c r="AO51" s="14">
        <f t="shared" si="22"/>
        <v>-1</v>
      </c>
      <c r="AP51" s="14">
        <f t="shared" si="23"/>
        <v>1.3892951366419439</v>
      </c>
      <c r="AQ51" s="14">
        <f t="shared" si="24"/>
        <v>0.28021053725337769</v>
      </c>
      <c r="AR51" s="14">
        <f t="shared" si="25"/>
        <v>0</v>
      </c>
      <c r="AS51" s="14">
        <f t="shared" si="26"/>
        <v>1</v>
      </c>
      <c r="AT51" s="14">
        <f t="shared" si="27"/>
        <v>0</v>
      </c>
      <c r="AU51" s="14" t="s">
        <v>804</v>
      </c>
    </row>
    <row r="52" spans="1:47">
      <c r="A52" s="14" t="s">
        <v>947</v>
      </c>
      <c r="B52" s="14" t="s">
        <v>948</v>
      </c>
      <c r="C52" s="14" t="s">
        <v>949</v>
      </c>
      <c r="D52" s="14" t="s">
        <v>41</v>
      </c>
      <c r="E52" s="14" t="s">
        <v>42</v>
      </c>
      <c r="F52" s="14" t="s">
        <v>43</v>
      </c>
      <c r="G52" s="14" t="s">
        <v>44</v>
      </c>
      <c r="H52" s="14">
        <v>-7.8253099999999992E-2</v>
      </c>
      <c r="I52" s="14">
        <v>0.99874000000000007</v>
      </c>
      <c r="J52" s="14" t="s">
        <v>45</v>
      </c>
      <c r="K52" s="14" t="s">
        <v>43</v>
      </c>
      <c r="L52" s="14" t="s">
        <v>46</v>
      </c>
      <c r="M52" s="14">
        <v>-0.22401799999999999</v>
      </c>
      <c r="N52" s="14">
        <v>0.11902699999999999</v>
      </c>
      <c r="O52" s="14" t="s">
        <v>45</v>
      </c>
      <c r="P52" s="14" t="s">
        <v>43</v>
      </c>
      <c r="Q52" s="14" t="s">
        <v>47</v>
      </c>
      <c r="R52" s="14">
        <v>-0.40958699999999998</v>
      </c>
      <c r="S52" s="14">
        <v>3.3523300000000002E-3</v>
      </c>
      <c r="T52" s="14" t="s">
        <v>48</v>
      </c>
      <c r="U52" s="14">
        <v>13.6371</v>
      </c>
      <c r="V52" s="14">
        <v>10.81</v>
      </c>
      <c r="W52" s="14">
        <v>12.960800000000001</v>
      </c>
      <c r="X52" s="14">
        <v>13.206899999999999</v>
      </c>
      <c r="Y52" s="14">
        <v>13.351800000000001</v>
      </c>
      <c r="Z52" s="14">
        <v>10.073600000000001</v>
      </c>
      <c r="AA52" s="14">
        <v>9.9444200000000009</v>
      </c>
      <c r="AB52" s="14">
        <v>10.318200000000001</v>
      </c>
      <c r="AC52" s="14">
        <v>10.132999999999999</v>
      </c>
      <c r="AD52" s="14">
        <v>8.6064900000000009</v>
      </c>
      <c r="AE52" s="14">
        <v>9.9141999999999992</v>
      </c>
      <c r="AF52" s="14">
        <v>8.0900300000000005</v>
      </c>
      <c r="AG52" s="14">
        <f t="shared" si="14"/>
        <v>12.469299999999999</v>
      </c>
      <c r="AH52" s="14">
        <f t="shared" si="15"/>
        <v>12.210766666666666</v>
      </c>
      <c r="AI52" s="14">
        <f t="shared" si="16"/>
        <v>10.131873333333333</v>
      </c>
      <c r="AJ52" s="14">
        <f t="shared" si="17"/>
        <v>8.8702400000000008</v>
      </c>
      <c r="AK52" s="14">
        <f t="shared" si="18"/>
        <v>-2.595959999999998</v>
      </c>
      <c r="AL52" s="14">
        <f t="shared" si="19"/>
        <v>-3.5990599999999979</v>
      </c>
      <c r="AM52" s="14">
        <f t="shared" si="20"/>
        <v>1.3864081110648856</v>
      </c>
      <c r="AN52" s="14">
        <f t="shared" si="21"/>
        <v>1</v>
      </c>
      <c r="AO52" s="14">
        <f t="shared" si="22"/>
        <v>-1</v>
      </c>
      <c r="AP52" s="14">
        <f t="shared" si="23"/>
        <v>1.3864081110648856</v>
      </c>
      <c r="AQ52" s="14">
        <f t="shared" si="24"/>
        <v>0.27871166360105154</v>
      </c>
      <c r="AR52" s="14">
        <f t="shared" si="25"/>
        <v>0</v>
      </c>
      <c r="AS52" s="14">
        <f t="shared" si="26"/>
        <v>1</v>
      </c>
      <c r="AT52" s="14">
        <f t="shared" si="27"/>
        <v>0</v>
      </c>
      <c r="AU52" s="14" t="s">
        <v>804</v>
      </c>
    </row>
    <row r="53" spans="1:47">
      <c r="A53" s="14" t="s">
        <v>950</v>
      </c>
      <c r="B53" s="14" t="s">
        <v>951</v>
      </c>
      <c r="C53" s="14" t="s">
        <v>952</v>
      </c>
      <c r="D53" s="14" t="s">
        <v>41</v>
      </c>
      <c r="E53" s="14" t="s">
        <v>42</v>
      </c>
      <c r="F53" s="14" t="s">
        <v>43</v>
      </c>
      <c r="G53" s="14" t="s">
        <v>44</v>
      </c>
      <c r="H53" s="14">
        <v>-6.6939499999999999E-2</v>
      </c>
      <c r="I53" s="14">
        <v>0.99874000000000007</v>
      </c>
      <c r="J53" s="14" t="s">
        <v>45</v>
      </c>
      <c r="K53" s="14" t="s">
        <v>43</v>
      </c>
      <c r="L53" s="14" t="s">
        <v>46</v>
      </c>
      <c r="M53" s="14">
        <v>-0.26488699999999998</v>
      </c>
      <c r="N53" s="14">
        <v>6.5371299999999993E-2</v>
      </c>
      <c r="O53" s="14" t="s">
        <v>45</v>
      </c>
      <c r="P53" s="14" t="s">
        <v>43</v>
      </c>
      <c r="Q53" s="14" t="s">
        <v>47</v>
      </c>
      <c r="R53" s="14">
        <v>-0.43266399999999999</v>
      </c>
      <c r="S53" s="14">
        <v>8.0391999999999998E-3</v>
      </c>
      <c r="T53" s="14" t="s">
        <v>48</v>
      </c>
      <c r="U53" s="14">
        <v>99.971999999999994</v>
      </c>
      <c r="V53" s="14">
        <v>85.546400000000006</v>
      </c>
      <c r="W53" s="14">
        <v>93.570099999999996</v>
      </c>
      <c r="X53" s="14">
        <v>93.5261</v>
      </c>
      <c r="Y53" s="14">
        <v>95.013499999999993</v>
      </c>
      <c r="Z53" s="14">
        <v>86.731499999999997</v>
      </c>
      <c r="AA53" s="14">
        <v>77.514700000000005</v>
      </c>
      <c r="AB53" s="14">
        <v>69.556399999999996</v>
      </c>
      <c r="AC53" s="14">
        <v>71.952699999999993</v>
      </c>
      <c r="AD53" s="14">
        <v>59.610700000000001</v>
      </c>
      <c r="AE53" s="14">
        <v>69.237099999999998</v>
      </c>
      <c r="AF53" s="14">
        <v>61.830500000000001</v>
      </c>
      <c r="AG53" s="14">
        <f t="shared" si="14"/>
        <v>93.029499999999985</v>
      </c>
      <c r="AH53" s="14">
        <f t="shared" si="15"/>
        <v>91.757033333333325</v>
      </c>
      <c r="AI53" s="14">
        <f t="shared" si="16"/>
        <v>73.007933333333327</v>
      </c>
      <c r="AJ53" s="14">
        <f t="shared" si="17"/>
        <v>63.559433333333338</v>
      </c>
      <c r="AK53" s="14">
        <f t="shared" si="18"/>
        <v>-21.294033333333317</v>
      </c>
      <c r="AL53" s="14">
        <f t="shared" si="19"/>
        <v>-29.470066666666646</v>
      </c>
      <c r="AM53" s="14">
        <f t="shared" si="20"/>
        <v>1.3839588867617065</v>
      </c>
      <c r="AN53" s="14">
        <f t="shared" si="21"/>
        <v>1</v>
      </c>
      <c r="AO53" s="14">
        <f t="shared" si="22"/>
        <v>-1</v>
      </c>
      <c r="AP53" s="14">
        <f t="shared" si="23"/>
        <v>1.3839588867617065</v>
      </c>
      <c r="AQ53" s="14">
        <f t="shared" si="24"/>
        <v>0.27743518281827217</v>
      </c>
      <c r="AR53" s="14">
        <f t="shared" si="25"/>
        <v>0</v>
      </c>
      <c r="AS53" s="14">
        <f t="shared" si="26"/>
        <v>1</v>
      </c>
      <c r="AT53" s="14">
        <f t="shared" si="27"/>
        <v>0</v>
      </c>
      <c r="AU53" s="14" t="s">
        <v>804</v>
      </c>
    </row>
    <row r="54" spans="1:47">
      <c r="A54" s="14" t="s">
        <v>953</v>
      </c>
      <c r="B54" s="14" t="s">
        <v>954</v>
      </c>
      <c r="C54" s="14" t="s">
        <v>955</v>
      </c>
      <c r="D54" s="14" t="s">
        <v>41</v>
      </c>
      <c r="E54" s="14" t="s">
        <v>42</v>
      </c>
      <c r="F54" s="14" t="s">
        <v>43</v>
      </c>
      <c r="G54" s="14" t="s">
        <v>44</v>
      </c>
      <c r="H54" s="14">
        <v>-0.152087</v>
      </c>
      <c r="I54" s="14">
        <v>0.93906299999999998</v>
      </c>
      <c r="J54" s="14" t="s">
        <v>45</v>
      </c>
      <c r="K54" s="14" t="s">
        <v>43</v>
      </c>
      <c r="L54" s="14" t="s">
        <v>46</v>
      </c>
      <c r="M54" s="14">
        <v>-0.14857799999999999</v>
      </c>
      <c r="N54" s="14">
        <v>0.22626199999999999</v>
      </c>
      <c r="O54" s="14" t="s">
        <v>45</v>
      </c>
      <c r="P54" s="14" t="s">
        <v>43</v>
      </c>
      <c r="Q54" s="14" t="s">
        <v>47</v>
      </c>
      <c r="R54" s="14">
        <v>-0.45393799999999995</v>
      </c>
      <c r="S54" s="14">
        <v>2.2754800000000002E-4</v>
      </c>
      <c r="T54" s="14" t="s">
        <v>48</v>
      </c>
      <c r="U54" s="14">
        <v>161.86099999999999</v>
      </c>
      <c r="V54" s="14">
        <v>180.94</v>
      </c>
      <c r="W54" s="14">
        <v>174.72900000000001</v>
      </c>
      <c r="X54" s="14">
        <v>167.47900000000001</v>
      </c>
      <c r="Y54" s="14">
        <v>156.03299999999999</v>
      </c>
      <c r="Z54" s="14">
        <v>168.297</v>
      </c>
      <c r="AA54" s="14">
        <v>142.779</v>
      </c>
      <c r="AB54" s="14">
        <v>145.38300000000001</v>
      </c>
      <c r="AC54" s="14">
        <v>143.261</v>
      </c>
      <c r="AD54" s="14">
        <v>123.43300000000001</v>
      </c>
      <c r="AE54" s="14">
        <v>113.127</v>
      </c>
      <c r="AF54" s="14">
        <v>126.39100000000001</v>
      </c>
      <c r="AG54" s="14">
        <f t="shared" si="14"/>
        <v>172.51</v>
      </c>
      <c r="AH54" s="14">
        <f t="shared" si="15"/>
        <v>163.93633333333332</v>
      </c>
      <c r="AI54" s="14">
        <f t="shared" si="16"/>
        <v>143.80766666666668</v>
      </c>
      <c r="AJ54" s="14">
        <f t="shared" si="17"/>
        <v>120.98366666666668</v>
      </c>
      <c r="AK54" s="14">
        <f t="shared" si="18"/>
        <v>-37.275999999999954</v>
      </c>
      <c r="AL54" s="14">
        <f t="shared" si="19"/>
        <v>-51.526333333333312</v>
      </c>
      <c r="AM54" s="14">
        <f t="shared" si="20"/>
        <v>1.38229244911829</v>
      </c>
      <c r="AN54" s="14">
        <f t="shared" si="21"/>
        <v>1</v>
      </c>
      <c r="AO54" s="14">
        <f t="shared" si="22"/>
        <v>-1</v>
      </c>
      <c r="AP54" s="14">
        <f t="shared" si="23"/>
        <v>1.38229244911829</v>
      </c>
      <c r="AQ54" s="14">
        <f t="shared" si="24"/>
        <v>0.27656408697171087</v>
      </c>
      <c r="AR54" s="14">
        <f t="shared" si="25"/>
        <v>0</v>
      </c>
      <c r="AS54" s="14">
        <f t="shared" si="26"/>
        <v>1</v>
      </c>
      <c r="AT54" s="14">
        <f t="shared" si="27"/>
        <v>0</v>
      </c>
      <c r="AU54" s="14" t="s">
        <v>804</v>
      </c>
    </row>
    <row r="55" spans="1:47">
      <c r="A55" s="14" t="s">
        <v>956</v>
      </c>
      <c r="B55" s="14" t="s">
        <v>957</v>
      </c>
      <c r="C55" s="14" t="s">
        <v>958</v>
      </c>
      <c r="D55" s="14" t="s">
        <v>41</v>
      </c>
      <c r="E55" s="14" t="s">
        <v>42</v>
      </c>
      <c r="F55" s="14" t="s">
        <v>43</v>
      </c>
      <c r="G55" s="14" t="s">
        <v>44</v>
      </c>
      <c r="H55" s="14">
        <v>-0.24435000000000001</v>
      </c>
      <c r="I55" s="14">
        <v>0.99874000000000007</v>
      </c>
      <c r="J55" s="14" t="s">
        <v>45</v>
      </c>
      <c r="K55" s="14" t="s">
        <v>43</v>
      </c>
      <c r="L55" s="14" t="s">
        <v>46</v>
      </c>
      <c r="M55" s="14">
        <v>-0.22040599999999999</v>
      </c>
      <c r="N55" s="14">
        <v>0.429753</v>
      </c>
      <c r="O55" s="14" t="s">
        <v>45</v>
      </c>
      <c r="P55" s="14" t="s">
        <v>43</v>
      </c>
      <c r="Q55" s="14" t="s">
        <v>47</v>
      </c>
      <c r="R55" s="14">
        <v>-0.75527099999999991</v>
      </c>
      <c r="S55" s="14">
        <v>6.6455400000000001E-3</v>
      </c>
      <c r="T55" s="14" t="s">
        <v>48</v>
      </c>
      <c r="U55" s="14">
        <v>98.306700000000006</v>
      </c>
      <c r="V55" s="14">
        <v>70.770200000000003</v>
      </c>
      <c r="W55" s="14">
        <v>93.99</v>
      </c>
      <c r="X55" s="14">
        <v>95.133899999999997</v>
      </c>
      <c r="Y55" s="14">
        <v>85.346500000000006</v>
      </c>
      <c r="Z55" s="14">
        <v>57.696300000000001</v>
      </c>
      <c r="AA55" s="14">
        <v>61.288800000000002</v>
      </c>
      <c r="AB55" s="14">
        <v>73.5184</v>
      </c>
      <c r="AC55" s="14">
        <v>64.785200000000003</v>
      </c>
      <c r="AD55" s="14">
        <v>39.638800000000003</v>
      </c>
      <c r="AE55" s="14">
        <v>54.846800000000002</v>
      </c>
      <c r="AF55" s="14">
        <v>46.604700000000001</v>
      </c>
      <c r="AG55" s="14">
        <f t="shared" si="14"/>
        <v>87.688966666666673</v>
      </c>
      <c r="AH55" s="14">
        <f t="shared" si="15"/>
        <v>79.392233333333337</v>
      </c>
      <c r="AI55" s="14">
        <f t="shared" si="16"/>
        <v>66.530799999999999</v>
      </c>
      <c r="AJ55" s="14">
        <f t="shared" si="17"/>
        <v>47.030100000000004</v>
      </c>
      <c r="AK55" s="14">
        <f t="shared" si="18"/>
        <v>-29.454900000000009</v>
      </c>
      <c r="AL55" s="14">
        <f t="shared" si="19"/>
        <v>-40.658866666666668</v>
      </c>
      <c r="AM55" s="14">
        <f t="shared" si="20"/>
        <v>1.3803770057500333</v>
      </c>
      <c r="AN55" s="14">
        <f t="shared" si="21"/>
        <v>1</v>
      </c>
      <c r="AO55" s="14">
        <f t="shared" si="22"/>
        <v>-1</v>
      </c>
      <c r="AP55" s="14">
        <f t="shared" si="23"/>
        <v>1.3803770057500333</v>
      </c>
      <c r="AQ55" s="14">
        <f t="shared" si="24"/>
        <v>0.27556023040484795</v>
      </c>
      <c r="AR55" s="14">
        <f t="shared" si="25"/>
        <v>0</v>
      </c>
      <c r="AS55" s="14">
        <f t="shared" si="26"/>
        <v>1</v>
      </c>
      <c r="AT55" s="14">
        <f t="shared" si="27"/>
        <v>0</v>
      </c>
      <c r="AU55" s="14" t="s">
        <v>804</v>
      </c>
    </row>
    <row r="56" spans="1:47">
      <c r="A56" s="14" t="s">
        <v>959</v>
      </c>
      <c r="B56" s="14" t="s">
        <v>960</v>
      </c>
      <c r="C56" s="14" t="s">
        <v>961</v>
      </c>
      <c r="D56" s="14" t="s">
        <v>41</v>
      </c>
      <c r="E56" s="14" t="s">
        <v>42</v>
      </c>
      <c r="F56" s="14" t="s">
        <v>43</v>
      </c>
      <c r="G56" s="14" t="s">
        <v>44</v>
      </c>
      <c r="H56" s="14">
        <v>-8.1966200000000003E-2</v>
      </c>
      <c r="I56" s="14">
        <v>0.99874000000000007</v>
      </c>
      <c r="J56" s="14" t="s">
        <v>45</v>
      </c>
      <c r="K56" s="14" t="s">
        <v>43</v>
      </c>
      <c r="L56" s="14" t="s">
        <v>46</v>
      </c>
      <c r="M56" s="14">
        <v>-0.18984000000000001</v>
      </c>
      <c r="N56" s="14">
        <v>0.25370399999999999</v>
      </c>
      <c r="O56" s="14" t="s">
        <v>45</v>
      </c>
      <c r="P56" s="14" t="s">
        <v>43</v>
      </c>
      <c r="Q56" s="14" t="s">
        <v>47</v>
      </c>
      <c r="R56" s="14">
        <v>-0.32111400000000001</v>
      </c>
      <c r="S56" s="14">
        <v>4.03431E-2</v>
      </c>
      <c r="T56" s="14" t="s">
        <v>48</v>
      </c>
      <c r="U56" s="14">
        <v>13.093</v>
      </c>
      <c r="V56" s="14">
        <v>11.8094</v>
      </c>
      <c r="W56" s="14">
        <v>12.7568</v>
      </c>
      <c r="X56" s="14">
        <v>13.574999999999999</v>
      </c>
      <c r="Y56" s="14">
        <v>12.8301</v>
      </c>
      <c r="Z56" s="14">
        <v>10.038500000000001</v>
      </c>
      <c r="AA56" s="14">
        <v>10.876200000000001</v>
      </c>
      <c r="AB56" s="14">
        <v>10.210800000000001</v>
      </c>
      <c r="AC56" s="14">
        <v>10.522600000000001</v>
      </c>
      <c r="AD56" s="14">
        <v>8.7107299999999999</v>
      </c>
      <c r="AE56" s="14">
        <v>9.8575099999999996</v>
      </c>
      <c r="AF56" s="14">
        <v>9.0876400000000004</v>
      </c>
      <c r="AG56" s="14">
        <f t="shared" si="14"/>
        <v>12.553066666666666</v>
      </c>
      <c r="AH56" s="14">
        <f t="shared" si="15"/>
        <v>12.147866666666665</v>
      </c>
      <c r="AI56" s="14">
        <f t="shared" si="16"/>
        <v>10.536533333333335</v>
      </c>
      <c r="AJ56" s="14">
        <f t="shared" si="17"/>
        <v>9.2186266666666672</v>
      </c>
      <c r="AK56" s="14">
        <f t="shared" si="18"/>
        <v>-2.4217333333333322</v>
      </c>
      <c r="AL56" s="14">
        <f t="shared" si="19"/>
        <v>-3.334439999999999</v>
      </c>
      <c r="AM56" s="14">
        <f t="shared" si="20"/>
        <v>1.3768815724274626</v>
      </c>
      <c r="AN56" s="14">
        <f t="shared" si="21"/>
        <v>1</v>
      </c>
      <c r="AO56" s="14">
        <f t="shared" si="22"/>
        <v>-1</v>
      </c>
      <c r="AP56" s="14">
        <f t="shared" si="23"/>
        <v>1.3768815724274626</v>
      </c>
      <c r="AQ56" s="14">
        <f t="shared" si="24"/>
        <v>0.27372112458663733</v>
      </c>
      <c r="AR56" s="14">
        <f t="shared" si="25"/>
        <v>0</v>
      </c>
      <c r="AS56" s="14">
        <f t="shared" si="26"/>
        <v>1</v>
      </c>
      <c r="AT56" s="14">
        <f t="shared" si="27"/>
        <v>0</v>
      </c>
      <c r="AU56" s="14" t="s">
        <v>804</v>
      </c>
    </row>
    <row r="57" spans="1:47">
      <c r="A57" s="14" t="s">
        <v>962</v>
      </c>
      <c r="B57" s="14" t="s">
        <v>963</v>
      </c>
      <c r="C57" s="14" t="s">
        <v>964</v>
      </c>
      <c r="D57" s="14" t="s">
        <v>41</v>
      </c>
      <c r="E57" s="14" t="s">
        <v>42</v>
      </c>
      <c r="F57" s="14" t="s">
        <v>43</v>
      </c>
      <c r="G57" s="14" t="s">
        <v>44</v>
      </c>
      <c r="H57" s="14">
        <v>-6.3761200000000004E-2</v>
      </c>
      <c r="I57" s="14">
        <v>0.99874000000000007</v>
      </c>
      <c r="J57" s="14" t="s">
        <v>45</v>
      </c>
      <c r="K57" s="14" t="s">
        <v>43</v>
      </c>
      <c r="L57" s="14" t="s">
        <v>46</v>
      </c>
      <c r="M57" s="14">
        <v>-0.63624599999999998</v>
      </c>
      <c r="N57" s="14">
        <v>0.22020599999999999</v>
      </c>
      <c r="O57" s="14" t="s">
        <v>45</v>
      </c>
      <c r="P57" s="14" t="s">
        <v>43</v>
      </c>
      <c r="Q57" s="14" t="s">
        <v>47</v>
      </c>
      <c r="R57" s="14">
        <v>-1.1559699999999999</v>
      </c>
      <c r="S57" s="14">
        <v>1.9456499999999998E-2</v>
      </c>
      <c r="T57" s="14" t="s">
        <v>48</v>
      </c>
      <c r="U57" s="14">
        <v>4.3921900000000003</v>
      </c>
      <c r="V57" s="14">
        <v>3.37446</v>
      </c>
      <c r="W57" s="14">
        <v>1.5770500000000001</v>
      </c>
      <c r="X57" s="14">
        <v>4.0454100000000004</v>
      </c>
      <c r="Y57" s="14">
        <v>2.4386999999999999</v>
      </c>
      <c r="Z57" s="14">
        <v>2.8122100000000003</v>
      </c>
      <c r="AA57" s="14">
        <v>1.91744</v>
      </c>
      <c r="AB57" s="14">
        <v>1.67733</v>
      </c>
      <c r="AC57" s="14">
        <v>1.7374000000000001</v>
      </c>
      <c r="AD57" s="14">
        <v>1.08996</v>
      </c>
      <c r="AE57" s="14">
        <v>0.78775699999999993</v>
      </c>
      <c r="AF57" s="14">
        <v>1.88808</v>
      </c>
      <c r="AG57" s="14">
        <f t="shared" si="14"/>
        <v>3.1145666666666667</v>
      </c>
      <c r="AH57" s="14">
        <f t="shared" si="15"/>
        <v>3.0987733333333338</v>
      </c>
      <c r="AI57" s="14">
        <f t="shared" si="16"/>
        <v>1.7773899999999998</v>
      </c>
      <c r="AJ57" s="14">
        <f t="shared" si="17"/>
        <v>1.2552656666666666</v>
      </c>
      <c r="AK57" s="14">
        <f t="shared" si="18"/>
        <v>-1.35297</v>
      </c>
      <c r="AL57" s="14">
        <f t="shared" si="19"/>
        <v>-1.8593010000000001</v>
      </c>
      <c r="AM57" s="14">
        <f t="shared" si="20"/>
        <v>1.3742366793055278</v>
      </c>
      <c r="AN57" s="14">
        <f t="shared" si="21"/>
        <v>1</v>
      </c>
      <c r="AO57" s="14">
        <f t="shared" si="22"/>
        <v>-1</v>
      </c>
      <c r="AP57" s="14">
        <f t="shared" si="23"/>
        <v>1.3742366793055278</v>
      </c>
      <c r="AQ57" s="14">
        <f t="shared" si="24"/>
        <v>0.27232330859823128</v>
      </c>
      <c r="AR57" s="14">
        <f t="shared" si="25"/>
        <v>0</v>
      </c>
      <c r="AS57" s="14">
        <f t="shared" si="26"/>
        <v>1</v>
      </c>
      <c r="AT57" s="14">
        <f t="shared" si="27"/>
        <v>0</v>
      </c>
      <c r="AU57" s="14" t="s">
        <v>804</v>
      </c>
    </row>
    <row r="58" spans="1:47">
      <c r="A58" s="14" t="s">
        <v>965</v>
      </c>
      <c r="B58" s="14" t="s">
        <v>966</v>
      </c>
      <c r="C58" s="14" t="s">
        <v>967</v>
      </c>
      <c r="D58" s="14" t="s">
        <v>41</v>
      </c>
      <c r="E58" s="14" t="s">
        <v>42</v>
      </c>
      <c r="F58" s="14" t="s">
        <v>43</v>
      </c>
      <c r="G58" s="14" t="s">
        <v>44</v>
      </c>
      <c r="H58" s="14">
        <v>-0.12780900000000001</v>
      </c>
      <c r="I58" s="14">
        <v>0.99874000000000007</v>
      </c>
      <c r="J58" s="14" t="s">
        <v>45</v>
      </c>
      <c r="K58" s="14" t="s">
        <v>43</v>
      </c>
      <c r="L58" s="14" t="s">
        <v>46</v>
      </c>
      <c r="M58" s="14">
        <v>-0.62066500000000002</v>
      </c>
      <c r="N58" s="14">
        <v>7.1652199999999999E-2</v>
      </c>
      <c r="O58" s="14" t="s">
        <v>45</v>
      </c>
      <c r="P58" s="14" t="s">
        <v>43</v>
      </c>
      <c r="Q58" s="14" t="s">
        <v>47</v>
      </c>
      <c r="R58" s="14">
        <v>-1.0647500000000001</v>
      </c>
      <c r="S58" s="14">
        <v>1.6202999999999999E-2</v>
      </c>
      <c r="T58" s="14" t="s">
        <v>48</v>
      </c>
      <c r="U58" s="14">
        <v>23.528500000000001</v>
      </c>
      <c r="V58" s="14">
        <v>23.545000000000002</v>
      </c>
      <c r="W58" s="14">
        <v>24.132000000000001</v>
      </c>
      <c r="X58" s="14">
        <v>30.443200000000001</v>
      </c>
      <c r="Y58" s="14">
        <v>18.1873</v>
      </c>
      <c r="Z58" s="14">
        <v>20.5594</v>
      </c>
      <c r="AA58" s="14">
        <v>16.3292</v>
      </c>
      <c r="AB58" s="14">
        <v>14.3057</v>
      </c>
      <c r="AC58" s="14">
        <v>13.7271</v>
      </c>
      <c r="AD58" s="14">
        <v>8.9526800000000009</v>
      </c>
      <c r="AE58" s="14">
        <v>12.2682</v>
      </c>
      <c r="AF58" s="14">
        <v>10.421900000000001</v>
      </c>
      <c r="AG58" s="14">
        <f t="shared" si="14"/>
        <v>23.735166666666668</v>
      </c>
      <c r="AH58" s="14">
        <f t="shared" si="15"/>
        <v>23.063299999999998</v>
      </c>
      <c r="AI58" s="14">
        <f t="shared" si="16"/>
        <v>14.787333333333335</v>
      </c>
      <c r="AJ58" s="14">
        <f t="shared" si="17"/>
        <v>10.547593333333333</v>
      </c>
      <c r="AK58" s="14">
        <f t="shared" si="18"/>
        <v>-9.6197000000000017</v>
      </c>
      <c r="AL58" s="14">
        <f t="shared" si="19"/>
        <v>-13.187573333333335</v>
      </c>
      <c r="AM58" s="14">
        <f t="shared" si="20"/>
        <v>1.3708923701709339</v>
      </c>
      <c r="AN58" s="14">
        <f t="shared" si="21"/>
        <v>1</v>
      </c>
      <c r="AO58" s="14">
        <f t="shared" si="22"/>
        <v>-1</v>
      </c>
      <c r="AP58" s="14">
        <f t="shared" si="23"/>
        <v>1.3708923701709339</v>
      </c>
      <c r="AQ58" s="14">
        <f t="shared" si="24"/>
        <v>0.27054813218100265</v>
      </c>
      <c r="AR58" s="14">
        <f t="shared" si="25"/>
        <v>0</v>
      </c>
      <c r="AS58" s="14">
        <f t="shared" si="26"/>
        <v>1</v>
      </c>
      <c r="AT58" s="14">
        <f t="shared" si="27"/>
        <v>0</v>
      </c>
      <c r="AU58" s="14" t="s">
        <v>804</v>
      </c>
    </row>
    <row r="59" spans="1:47">
      <c r="A59" s="14" t="s">
        <v>968</v>
      </c>
      <c r="B59" s="14" t="s">
        <v>969</v>
      </c>
      <c r="C59" s="14" t="s">
        <v>970</v>
      </c>
      <c r="D59" s="14" t="s">
        <v>41</v>
      </c>
      <c r="E59" s="14" t="s">
        <v>42</v>
      </c>
      <c r="F59" s="14" t="s">
        <v>43</v>
      </c>
      <c r="G59" s="14" t="s">
        <v>44</v>
      </c>
      <c r="H59" s="14">
        <v>-0.24226699999999998</v>
      </c>
      <c r="I59" s="14">
        <v>0.99874000000000007</v>
      </c>
      <c r="J59" s="14" t="s">
        <v>45</v>
      </c>
      <c r="K59" s="14" t="s">
        <v>43</v>
      </c>
      <c r="L59" s="14" t="s">
        <v>46</v>
      </c>
      <c r="M59" s="14">
        <v>-0.28671000000000002</v>
      </c>
      <c r="N59" s="14">
        <v>0.527895</v>
      </c>
      <c r="O59" s="14" t="s">
        <v>45</v>
      </c>
      <c r="P59" s="14" t="s">
        <v>43</v>
      </c>
      <c r="Q59" s="14" t="s">
        <v>47</v>
      </c>
      <c r="R59" s="14">
        <v>-0.73337299999999994</v>
      </c>
      <c r="S59" s="14">
        <v>4.9904899999999995E-2</v>
      </c>
      <c r="T59" s="14" t="s">
        <v>48</v>
      </c>
      <c r="U59" s="14">
        <v>2.54989</v>
      </c>
      <c r="V59" s="14">
        <v>2.7831100000000002</v>
      </c>
      <c r="W59" s="14">
        <v>3.2658800000000001</v>
      </c>
      <c r="X59" s="14">
        <v>2.96393</v>
      </c>
      <c r="Y59" s="14">
        <v>2.62947</v>
      </c>
      <c r="Z59" s="14">
        <v>2.0956399999999999</v>
      </c>
      <c r="AA59" s="14">
        <v>2.7905199999999999</v>
      </c>
      <c r="AB59" s="14">
        <v>1.8311299999999999</v>
      </c>
      <c r="AC59" s="14">
        <v>2.2352699999999999</v>
      </c>
      <c r="AD59" s="14">
        <v>1.8227800000000001</v>
      </c>
      <c r="AE59" s="14">
        <v>1.31677</v>
      </c>
      <c r="AF59" s="14">
        <v>1.8720400000000001</v>
      </c>
      <c r="AG59" s="14">
        <f t="shared" si="14"/>
        <v>2.8662933333333336</v>
      </c>
      <c r="AH59" s="14">
        <f t="shared" si="15"/>
        <v>2.5630133333333336</v>
      </c>
      <c r="AI59" s="14">
        <f t="shared" si="16"/>
        <v>2.2856399999999999</v>
      </c>
      <c r="AJ59" s="14">
        <f t="shared" si="17"/>
        <v>1.6705300000000001</v>
      </c>
      <c r="AK59" s="14">
        <f t="shared" si="18"/>
        <v>-0.88393333333333413</v>
      </c>
      <c r="AL59" s="14">
        <f t="shared" si="19"/>
        <v>-1.1957633333333335</v>
      </c>
      <c r="AM59" s="14">
        <f t="shared" si="20"/>
        <v>1.3527754732634427</v>
      </c>
      <c r="AN59" s="14">
        <f t="shared" si="21"/>
        <v>1</v>
      </c>
      <c r="AO59" s="14">
        <f t="shared" si="22"/>
        <v>-1</v>
      </c>
      <c r="AP59" s="14">
        <f t="shared" si="23"/>
        <v>1.3527754732634427</v>
      </c>
      <c r="AQ59" s="14">
        <f t="shared" si="24"/>
        <v>0.26077902818004622</v>
      </c>
      <c r="AR59" s="14">
        <f t="shared" si="25"/>
        <v>0</v>
      </c>
      <c r="AS59" s="14">
        <f t="shared" si="26"/>
        <v>1</v>
      </c>
      <c r="AT59" s="14">
        <f t="shared" si="27"/>
        <v>0</v>
      </c>
      <c r="AU59" s="14" t="s">
        <v>804</v>
      </c>
    </row>
    <row r="60" spans="1:47">
      <c r="A60" s="14" t="s">
        <v>971</v>
      </c>
      <c r="B60" s="14" t="s">
        <v>972</v>
      </c>
      <c r="C60" s="14" t="s">
        <v>973</v>
      </c>
      <c r="D60" s="14" t="s">
        <v>41</v>
      </c>
      <c r="E60" s="14" t="s">
        <v>42</v>
      </c>
      <c r="F60" s="14" t="s">
        <v>43</v>
      </c>
      <c r="G60" s="14" t="s">
        <v>44</v>
      </c>
      <c r="H60" s="14">
        <v>-0.45797399999999999</v>
      </c>
      <c r="I60" s="14">
        <v>6.4183499999999997E-3</v>
      </c>
      <c r="J60" s="14" t="s">
        <v>48</v>
      </c>
      <c r="K60" s="14" t="s">
        <v>43</v>
      </c>
      <c r="L60" s="14" t="s">
        <v>46</v>
      </c>
      <c r="M60" s="14">
        <v>-0.32068799999999997</v>
      </c>
      <c r="N60" s="14">
        <v>8.9971200000000008E-3</v>
      </c>
      <c r="O60" s="14" t="s">
        <v>48</v>
      </c>
      <c r="P60" s="14" t="s">
        <v>43</v>
      </c>
      <c r="Q60" s="14" t="s">
        <v>47</v>
      </c>
      <c r="R60" s="14">
        <v>-1.4044300000000001</v>
      </c>
      <c r="S60" s="14">
        <v>2.2754800000000002E-4</v>
      </c>
      <c r="T60" s="14" t="s">
        <v>48</v>
      </c>
      <c r="U60" s="14">
        <v>31.0885</v>
      </c>
      <c r="V60" s="14">
        <v>31.315000000000001</v>
      </c>
      <c r="W60" s="14">
        <v>30.165800000000001</v>
      </c>
      <c r="X60" s="14">
        <v>25.842099999999999</v>
      </c>
      <c r="Y60" s="14">
        <v>22.773600000000002</v>
      </c>
      <c r="Z60" s="14">
        <v>21.1264</v>
      </c>
      <c r="AA60" s="14">
        <v>24.773299999999999</v>
      </c>
      <c r="AB60" s="14">
        <v>22.717199999999998</v>
      </c>
      <c r="AC60" s="14">
        <v>23.133199999999999</v>
      </c>
      <c r="AD60" s="14">
        <v>9.4770800000000008</v>
      </c>
      <c r="AE60" s="14">
        <v>10.1837</v>
      </c>
      <c r="AF60" s="14">
        <v>12.4139</v>
      </c>
      <c r="AG60" s="14">
        <f t="shared" si="14"/>
        <v>30.856433333333332</v>
      </c>
      <c r="AH60" s="14">
        <f t="shared" si="15"/>
        <v>23.247366666666668</v>
      </c>
      <c r="AI60" s="14">
        <f t="shared" si="16"/>
        <v>23.541233333333334</v>
      </c>
      <c r="AJ60" s="14">
        <f t="shared" si="17"/>
        <v>10.691560000000001</v>
      </c>
      <c r="AK60" s="14">
        <f t="shared" si="18"/>
        <v>-14.924266666666661</v>
      </c>
      <c r="AL60" s="14">
        <f t="shared" si="19"/>
        <v>-20.164873333333333</v>
      </c>
      <c r="AM60" s="14">
        <f t="shared" si="20"/>
        <v>1.3511466783404213</v>
      </c>
      <c r="AN60" s="14">
        <f t="shared" si="21"/>
        <v>1</v>
      </c>
      <c r="AO60" s="14">
        <f t="shared" si="22"/>
        <v>-1</v>
      </c>
      <c r="AP60" s="14">
        <f t="shared" si="23"/>
        <v>1.3511466783404213</v>
      </c>
      <c r="AQ60" s="14">
        <f t="shared" si="24"/>
        <v>0.25988790408138801</v>
      </c>
      <c r="AR60" s="14">
        <f t="shared" si="25"/>
        <v>0</v>
      </c>
      <c r="AS60" s="14">
        <f t="shared" si="26"/>
        <v>1</v>
      </c>
      <c r="AT60" s="14">
        <f t="shared" si="27"/>
        <v>0</v>
      </c>
      <c r="AU60" s="14" t="s">
        <v>804</v>
      </c>
    </row>
    <row r="61" spans="1:47">
      <c r="A61" s="14" t="s">
        <v>974</v>
      </c>
      <c r="B61" s="14" t="s">
        <v>975</v>
      </c>
      <c r="C61" s="14" t="s">
        <v>976</v>
      </c>
      <c r="D61" s="14" t="s">
        <v>41</v>
      </c>
      <c r="E61" s="14" t="s">
        <v>42</v>
      </c>
      <c r="F61" s="14" t="s">
        <v>43</v>
      </c>
      <c r="G61" s="14" t="s">
        <v>44</v>
      </c>
      <c r="H61" s="14">
        <v>-0.15159499999999998</v>
      </c>
      <c r="I61" s="14">
        <v>0.99874000000000007</v>
      </c>
      <c r="J61" s="14" t="s">
        <v>45</v>
      </c>
      <c r="K61" s="14" t="s">
        <v>43</v>
      </c>
      <c r="L61" s="14" t="s">
        <v>46</v>
      </c>
      <c r="M61" s="14">
        <v>-0.41394500000000001</v>
      </c>
      <c r="N61" s="14">
        <v>0.111025</v>
      </c>
      <c r="O61" s="14" t="s">
        <v>45</v>
      </c>
      <c r="P61" s="14" t="s">
        <v>43</v>
      </c>
      <c r="Q61" s="14" t="s">
        <v>47</v>
      </c>
      <c r="R61" s="14">
        <v>-0.90504899999999999</v>
      </c>
      <c r="S61" s="14">
        <v>2.4474699999999999E-2</v>
      </c>
      <c r="T61" s="14" t="s">
        <v>48</v>
      </c>
      <c r="U61" s="14">
        <v>6.6042800000000002</v>
      </c>
      <c r="V61" s="14">
        <v>6.2296100000000001</v>
      </c>
      <c r="W61" s="14">
        <v>6.1220299999999996</v>
      </c>
      <c r="X61" s="14">
        <v>6.4958400000000003</v>
      </c>
      <c r="Y61" s="14">
        <v>6.34084</v>
      </c>
      <c r="Z61" s="14">
        <v>5.5049000000000001</v>
      </c>
      <c r="AA61" s="14">
        <v>3.1987199999999998</v>
      </c>
      <c r="AB61" s="14">
        <v>5.0583900000000002</v>
      </c>
      <c r="AC61" s="14">
        <v>4.6409599999999998</v>
      </c>
      <c r="AD61" s="14">
        <v>4.1703400000000004</v>
      </c>
      <c r="AE61" s="14">
        <v>2.62561</v>
      </c>
      <c r="AF61" s="14">
        <v>3.1584500000000002</v>
      </c>
      <c r="AG61" s="14">
        <f t="shared" si="14"/>
        <v>6.3186399999999994</v>
      </c>
      <c r="AH61" s="14">
        <f t="shared" si="15"/>
        <v>6.1138599999999999</v>
      </c>
      <c r="AI61" s="14">
        <f t="shared" si="16"/>
        <v>4.2993566666666672</v>
      </c>
      <c r="AJ61" s="14">
        <f t="shared" si="17"/>
        <v>3.3181333333333334</v>
      </c>
      <c r="AK61" s="14">
        <f t="shared" si="18"/>
        <v>-2.2240633333333317</v>
      </c>
      <c r="AL61" s="14">
        <f t="shared" si="19"/>
        <v>-3.000506666666666</v>
      </c>
      <c r="AM61" s="14">
        <f t="shared" si="20"/>
        <v>1.3491102621478113</v>
      </c>
      <c r="AN61" s="14">
        <f t="shared" si="21"/>
        <v>1</v>
      </c>
      <c r="AO61" s="14">
        <f t="shared" si="22"/>
        <v>-1</v>
      </c>
      <c r="AP61" s="14">
        <f t="shared" si="23"/>
        <v>1.3491102621478113</v>
      </c>
      <c r="AQ61" s="14">
        <f t="shared" si="24"/>
        <v>0.25877074094153024</v>
      </c>
      <c r="AR61" s="14">
        <f t="shared" si="25"/>
        <v>0</v>
      </c>
      <c r="AS61" s="14">
        <f t="shared" si="26"/>
        <v>1</v>
      </c>
      <c r="AT61" s="14">
        <f t="shared" si="27"/>
        <v>0</v>
      </c>
      <c r="AU61" s="14" t="s">
        <v>804</v>
      </c>
    </row>
    <row r="62" spans="1:47">
      <c r="A62" s="14" t="s">
        <v>977</v>
      </c>
      <c r="B62" s="14" t="s">
        <v>978</v>
      </c>
      <c r="C62" s="14" t="s">
        <v>979</v>
      </c>
      <c r="D62" s="14" t="s">
        <v>41</v>
      </c>
      <c r="E62" s="14" t="s">
        <v>42</v>
      </c>
      <c r="F62" s="14" t="s">
        <v>43</v>
      </c>
      <c r="G62" s="14" t="s">
        <v>44</v>
      </c>
      <c r="H62" s="14">
        <v>-0.19458899999999998</v>
      </c>
      <c r="I62" s="14">
        <v>0.92977299999999996</v>
      </c>
      <c r="J62" s="14" t="s">
        <v>45</v>
      </c>
      <c r="K62" s="14" t="s">
        <v>43</v>
      </c>
      <c r="L62" s="14" t="s">
        <v>46</v>
      </c>
      <c r="M62" s="14">
        <v>-5.6657399999999997E-2</v>
      </c>
      <c r="N62" s="14">
        <v>0.75434800000000002</v>
      </c>
      <c r="O62" s="14" t="s">
        <v>45</v>
      </c>
      <c r="P62" s="14" t="s">
        <v>43</v>
      </c>
      <c r="Q62" s="14" t="s">
        <v>47</v>
      </c>
      <c r="R62" s="14">
        <v>-0.37600899999999998</v>
      </c>
      <c r="S62" s="14">
        <v>1.67952E-2</v>
      </c>
      <c r="T62" s="14" t="s">
        <v>48</v>
      </c>
      <c r="U62" s="14">
        <v>21.352499999999999</v>
      </c>
      <c r="V62" s="14">
        <v>28.552700000000002</v>
      </c>
      <c r="W62" s="14">
        <v>23.306100000000001</v>
      </c>
      <c r="X62" s="14">
        <v>22.0425</v>
      </c>
      <c r="Y62" s="14">
        <v>23.464300000000001</v>
      </c>
      <c r="Z62" s="14">
        <v>23.668800000000001</v>
      </c>
      <c r="AA62" s="14">
        <v>19.952400000000001</v>
      </c>
      <c r="AB62" s="14">
        <v>22.702000000000002</v>
      </c>
      <c r="AC62" s="14">
        <v>22.189699999999998</v>
      </c>
      <c r="AD62" s="14">
        <v>19.903300000000002</v>
      </c>
      <c r="AE62" s="14">
        <v>18.869</v>
      </c>
      <c r="AF62" s="14">
        <v>17.744299999999999</v>
      </c>
      <c r="AG62" s="14">
        <f t="shared" si="14"/>
        <v>24.403766666666666</v>
      </c>
      <c r="AH62" s="14">
        <f t="shared" si="15"/>
        <v>23.058533333333333</v>
      </c>
      <c r="AI62" s="14">
        <f t="shared" si="16"/>
        <v>21.614699999999999</v>
      </c>
      <c r="AJ62" s="14">
        <f t="shared" si="17"/>
        <v>18.838866666666664</v>
      </c>
      <c r="AK62" s="14">
        <f t="shared" si="18"/>
        <v>-4.1343000000000032</v>
      </c>
      <c r="AL62" s="14">
        <f t="shared" si="19"/>
        <v>-5.5649000000000015</v>
      </c>
      <c r="AM62" s="14">
        <f t="shared" si="20"/>
        <v>1.3460319763926172</v>
      </c>
      <c r="AN62" s="14">
        <f t="shared" si="21"/>
        <v>1</v>
      </c>
      <c r="AO62" s="14">
        <f t="shared" si="22"/>
        <v>-1</v>
      </c>
      <c r="AP62" s="14">
        <f t="shared" si="23"/>
        <v>1.3460319763926172</v>
      </c>
      <c r="AQ62" s="14">
        <f t="shared" si="24"/>
        <v>0.25707559884274611</v>
      </c>
      <c r="AR62" s="14">
        <f t="shared" si="25"/>
        <v>0</v>
      </c>
      <c r="AS62" s="14">
        <f t="shared" si="26"/>
        <v>1</v>
      </c>
      <c r="AT62" s="14">
        <f t="shared" si="27"/>
        <v>0</v>
      </c>
      <c r="AU62" s="14" t="s">
        <v>804</v>
      </c>
    </row>
    <row r="63" spans="1:47">
      <c r="A63" s="14" t="s">
        <v>980</v>
      </c>
      <c r="B63" s="14" t="s">
        <v>981</v>
      </c>
      <c r="C63" s="14" t="s">
        <v>982</v>
      </c>
      <c r="D63" s="14" t="s">
        <v>41</v>
      </c>
      <c r="E63" s="14" t="s">
        <v>42</v>
      </c>
      <c r="F63" s="14" t="s">
        <v>43</v>
      </c>
      <c r="G63" s="14" t="s">
        <v>44</v>
      </c>
      <c r="H63" s="14">
        <v>-0.221382</v>
      </c>
      <c r="I63" s="14">
        <v>0.71688099999999999</v>
      </c>
      <c r="J63" s="14" t="s">
        <v>45</v>
      </c>
      <c r="K63" s="14" t="s">
        <v>43</v>
      </c>
      <c r="L63" s="14" t="s">
        <v>46</v>
      </c>
      <c r="M63" s="14">
        <v>-0.87985000000000002</v>
      </c>
      <c r="N63" s="14">
        <v>2.2781E-4</v>
      </c>
      <c r="O63" s="14" t="s">
        <v>48</v>
      </c>
      <c r="P63" s="14" t="s">
        <v>43</v>
      </c>
      <c r="Q63" s="14" t="s">
        <v>47</v>
      </c>
      <c r="R63" s="14">
        <v>-2.1512700000000002</v>
      </c>
      <c r="S63" s="14">
        <v>2.2754800000000002E-4</v>
      </c>
      <c r="T63" s="14" t="s">
        <v>48</v>
      </c>
      <c r="U63" s="14">
        <v>22.851400000000002</v>
      </c>
      <c r="V63" s="14">
        <v>22.080200000000001</v>
      </c>
      <c r="W63" s="14">
        <v>21.292100000000001</v>
      </c>
      <c r="X63" s="14">
        <v>21.9648</v>
      </c>
      <c r="Y63" s="14">
        <v>19.540099999999999</v>
      </c>
      <c r="Z63" s="14">
        <v>17.3309</v>
      </c>
      <c r="AA63" s="14">
        <v>13.562799999999999</v>
      </c>
      <c r="AB63" s="14">
        <v>11.211399999999999</v>
      </c>
      <c r="AC63" s="14">
        <v>9.9494199999999999</v>
      </c>
      <c r="AD63" s="14">
        <v>4.29718</v>
      </c>
      <c r="AE63" s="14">
        <v>3.9474800000000001</v>
      </c>
      <c r="AF63" s="14">
        <v>5.7169499999999998</v>
      </c>
      <c r="AG63" s="14">
        <f t="shared" si="14"/>
        <v>22.074566666666669</v>
      </c>
      <c r="AH63" s="14">
        <f t="shared" si="15"/>
        <v>19.611933333333333</v>
      </c>
      <c r="AI63" s="14">
        <f t="shared" si="16"/>
        <v>11.574539999999999</v>
      </c>
      <c r="AJ63" s="14">
        <f t="shared" si="17"/>
        <v>4.6538700000000004</v>
      </c>
      <c r="AK63" s="14">
        <f t="shared" si="18"/>
        <v>-12.962660000000007</v>
      </c>
      <c r="AL63" s="14">
        <f t="shared" si="19"/>
        <v>-17.420696666666668</v>
      </c>
      <c r="AM63" s="14">
        <f t="shared" si="20"/>
        <v>1.3439137234693079</v>
      </c>
      <c r="AN63" s="14">
        <f t="shared" si="21"/>
        <v>1</v>
      </c>
      <c r="AO63" s="14">
        <f t="shared" si="22"/>
        <v>-1</v>
      </c>
      <c r="AP63" s="14">
        <f t="shared" si="23"/>
        <v>1.3439137234693079</v>
      </c>
      <c r="AQ63" s="14">
        <f t="shared" si="24"/>
        <v>0.25590461460687819</v>
      </c>
      <c r="AR63" s="14">
        <f t="shared" si="25"/>
        <v>0</v>
      </c>
      <c r="AS63" s="14">
        <f t="shared" si="26"/>
        <v>1</v>
      </c>
      <c r="AT63" s="14">
        <f t="shared" si="27"/>
        <v>0</v>
      </c>
      <c r="AU63" s="14" t="s">
        <v>804</v>
      </c>
    </row>
    <row r="64" spans="1:47">
      <c r="A64" s="14" t="s">
        <v>983</v>
      </c>
      <c r="B64" s="14" t="s">
        <v>984</v>
      </c>
      <c r="C64" s="14" t="s">
        <v>985</v>
      </c>
      <c r="D64" s="14" t="s">
        <v>41</v>
      </c>
      <c r="E64" s="14" t="s">
        <v>42</v>
      </c>
      <c r="F64" s="14" t="s">
        <v>43</v>
      </c>
      <c r="G64" s="14" t="s">
        <v>44</v>
      </c>
      <c r="H64" s="14">
        <v>-0.23638000000000001</v>
      </c>
      <c r="I64" s="14">
        <v>0.99874000000000007</v>
      </c>
      <c r="J64" s="14" t="s">
        <v>45</v>
      </c>
      <c r="K64" s="14" t="s">
        <v>43</v>
      </c>
      <c r="L64" s="14" t="s">
        <v>46</v>
      </c>
      <c r="M64" s="14">
        <v>-0.20072099999999998</v>
      </c>
      <c r="N64" s="14">
        <v>0.41833299999999995</v>
      </c>
      <c r="O64" s="14" t="s">
        <v>45</v>
      </c>
      <c r="P64" s="14" t="s">
        <v>43</v>
      </c>
      <c r="Q64" s="14" t="s">
        <v>47</v>
      </c>
      <c r="R64" s="14">
        <v>-0.52039899999999994</v>
      </c>
      <c r="S64" s="14">
        <v>3.97408E-2</v>
      </c>
      <c r="T64" s="14" t="s">
        <v>48</v>
      </c>
      <c r="U64" s="14">
        <v>20.2029</v>
      </c>
      <c r="V64" s="14">
        <v>13.400600000000001</v>
      </c>
      <c r="W64" s="14">
        <v>14.629099999999999</v>
      </c>
      <c r="X64" s="14">
        <v>14.357699999999999</v>
      </c>
      <c r="Y64" s="14">
        <v>15.5489</v>
      </c>
      <c r="Z64" s="14">
        <v>14.858700000000001</v>
      </c>
      <c r="AA64" s="14">
        <v>14.083600000000001</v>
      </c>
      <c r="AB64" s="14">
        <v>13.3316</v>
      </c>
      <c r="AC64" s="14">
        <v>12.130800000000001</v>
      </c>
      <c r="AD64" s="14">
        <v>11.5609</v>
      </c>
      <c r="AE64" s="14">
        <v>10.1142</v>
      </c>
      <c r="AF64" s="14">
        <v>10.3514</v>
      </c>
      <c r="AG64" s="14">
        <f t="shared" si="14"/>
        <v>16.077533333333331</v>
      </c>
      <c r="AH64" s="14">
        <f t="shared" si="15"/>
        <v>14.921766666666665</v>
      </c>
      <c r="AI64" s="14">
        <f t="shared" si="16"/>
        <v>13.182</v>
      </c>
      <c r="AJ64" s="14">
        <f t="shared" si="17"/>
        <v>10.6755</v>
      </c>
      <c r="AK64" s="14">
        <f t="shared" si="18"/>
        <v>-4.0512999999999977</v>
      </c>
      <c r="AL64" s="14">
        <f t="shared" si="19"/>
        <v>-5.4020333333333319</v>
      </c>
      <c r="AM64" s="14">
        <f t="shared" si="20"/>
        <v>1.3334073836381741</v>
      </c>
      <c r="AN64" s="14">
        <f t="shared" si="21"/>
        <v>1</v>
      </c>
      <c r="AO64" s="14">
        <f t="shared" si="22"/>
        <v>-1</v>
      </c>
      <c r="AP64" s="14">
        <f t="shared" si="23"/>
        <v>1.3334073836381741</v>
      </c>
      <c r="AQ64" s="14">
        <f t="shared" si="24"/>
        <v>0.25004165098327197</v>
      </c>
      <c r="AR64" s="14">
        <f t="shared" si="25"/>
        <v>0</v>
      </c>
      <c r="AS64" s="14">
        <f t="shared" si="26"/>
        <v>1</v>
      </c>
      <c r="AT64" s="14">
        <f t="shared" si="27"/>
        <v>0</v>
      </c>
      <c r="AU64" s="14" t="s">
        <v>804</v>
      </c>
    </row>
    <row r="65" spans="1:47">
      <c r="A65" s="14" t="s">
        <v>986</v>
      </c>
      <c r="B65" s="14" t="s">
        <v>987</v>
      </c>
      <c r="C65" s="14" t="s">
        <v>988</v>
      </c>
      <c r="D65" s="14" t="s">
        <v>41</v>
      </c>
      <c r="E65" s="14" t="s">
        <v>42</v>
      </c>
      <c r="F65" s="14" t="s">
        <v>43</v>
      </c>
      <c r="G65" s="14" t="s">
        <v>44</v>
      </c>
      <c r="H65" s="14">
        <v>-0.16761299999999998</v>
      </c>
      <c r="I65" s="14">
        <v>0.99874000000000007</v>
      </c>
      <c r="J65" s="14" t="s">
        <v>45</v>
      </c>
      <c r="K65" s="14" t="s">
        <v>43</v>
      </c>
      <c r="L65" s="14" t="s">
        <v>46</v>
      </c>
      <c r="M65" s="14">
        <v>-0.26398699999999997</v>
      </c>
      <c r="N65" s="14">
        <v>0.36149100000000001</v>
      </c>
      <c r="O65" s="14" t="s">
        <v>45</v>
      </c>
      <c r="P65" s="14" t="s">
        <v>43</v>
      </c>
      <c r="Q65" s="14" t="s">
        <v>47</v>
      </c>
      <c r="R65" s="14">
        <v>-0.66675899999999999</v>
      </c>
      <c r="S65" s="14">
        <v>8.8407599999999996E-3</v>
      </c>
      <c r="T65" s="14" t="s">
        <v>48</v>
      </c>
      <c r="U65" s="14">
        <v>37.253399999999999</v>
      </c>
      <c r="V65" s="14">
        <v>32.8626</v>
      </c>
      <c r="W65" s="14">
        <v>42.169200000000004</v>
      </c>
      <c r="X65" s="14">
        <v>35.741999999999997</v>
      </c>
      <c r="Y65" s="14">
        <v>37.173499999999997</v>
      </c>
      <c r="Z65" s="14">
        <v>30.6326</v>
      </c>
      <c r="AA65" s="14">
        <v>29.008199999999999</v>
      </c>
      <c r="AB65" s="14">
        <v>29.882400000000001</v>
      </c>
      <c r="AC65" s="14">
        <v>28.3689</v>
      </c>
      <c r="AD65" s="14">
        <v>24.795300000000001</v>
      </c>
      <c r="AE65" s="14">
        <v>21.277999999999999</v>
      </c>
      <c r="AF65" s="14">
        <v>21.252199999999998</v>
      </c>
      <c r="AG65" s="14">
        <f t="shared" si="14"/>
        <v>37.428400000000003</v>
      </c>
      <c r="AH65" s="14">
        <f t="shared" si="15"/>
        <v>34.516033333333333</v>
      </c>
      <c r="AI65" s="14">
        <f t="shared" si="16"/>
        <v>29.086500000000001</v>
      </c>
      <c r="AJ65" s="14">
        <f t="shared" si="17"/>
        <v>22.441833333333335</v>
      </c>
      <c r="AK65" s="14">
        <f t="shared" si="18"/>
        <v>-11.254266666666673</v>
      </c>
      <c r="AL65" s="14">
        <f t="shared" si="19"/>
        <v>-14.986566666666668</v>
      </c>
      <c r="AM65" s="14">
        <f t="shared" si="20"/>
        <v>1.3316342246496138</v>
      </c>
      <c r="AN65" s="14">
        <f t="shared" si="21"/>
        <v>1</v>
      </c>
      <c r="AO65" s="14">
        <f t="shared" si="22"/>
        <v>-1</v>
      </c>
      <c r="AP65" s="14">
        <f t="shared" si="23"/>
        <v>1.3316342246496138</v>
      </c>
      <c r="AQ65" s="14">
        <f t="shared" si="24"/>
        <v>0.2490430318707639</v>
      </c>
      <c r="AR65" s="14">
        <f t="shared" si="25"/>
        <v>0</v>
      </c>
      <c r="AS65" s="14">
        <f t="shared" si="26"/>
        <v>1</v>
      </c>
      <c r="AT65" s="14">
        <f t="shared" si="27"/>
        <v>0</v>
      </c>
      <c r="AU65" s="14" t="s">
        <v>804</v>
      </c>
    </row>
    <row r="66" spans="1:47">
      <c r="A66" s="14" t="s">
        <v>989</v>
      </c>
      <c r="B66" s="14" t="s">
        <v>990</v>
      </c>
      <c r="C66" s="14" t="s">
        <v>991</v>
      </c>
      <c r="D66" s="14" t="s">
        <v>41</v>
      </c>
      <c r="E66" s="14" t="s">
        <v>42</v>
      </c>
      <c r="F66" s="14" t="s">
        <v>43</v>
      </c>
      <c r="G66" s="14" t="s">
        <v>44</v>
      </c>
      <c r="H66" s="14">
        <v>-4.7493899999999999E-2</v>
      </c>
      <c r="I66" s="14">
        <v>0.99874000000000007</v>
      </c>
      <c r="J66" s="14" t="s">
        <v>45</v>
      </c>
      <c r="K66" s="14" t="s">
        <v>43</v>
      </c>
      <c r="L66" s="14" t="s">
        <v>46</v>
      </c>
      <c r="M66" s="14">
        <v>-0.20418899999999998</v>
      </c>
      <c r="N66" s="14">
        <v>0.25232599999999999</v>
      </c>
      <c r="O66" s="14" t="s">
        <v>45</v>
      </c>
      <c r="P66" s="14" t="s">
        <v>43</v>
      </c>
      <c r="Q66" s="14" t="s">
        <v>47</v>
      </c>
      <c r="R66" s="14">
        <v>-0.46798499999999998</v>
      </c>
      <c r="S66" s="14">
        <v>8.7144100000000006E-3</v>
      </c>
      <c r="T66" s="14" t="s">
        <v>48</v>
      </c>
      <c r="U66" s="14">
        <v>38.959099999999999</v>
      </c>
      <c r="V66" s="14">
        <v>28.3765</v>
      </c>
      <c r="W66" s="14">
        <v>35.44</v>
      </c>
      <c r="X66" s="14">
        <v>34.272300000000001</v>
      </c>
      <c r="Y66" s="14">
        <v>35.473700000000001</v>
      </c>
      <c r="Z66" s="14">
        <v>29.178999999999998</v>
      </c>
      <c r="AA66" s="14">
        <v>22.9023</v>
      </c>
      <c r="AB66" s="14">
        <v>28.810400000000001</v>
      </c>
      <c r="AC66" s="14">
        <v>25.964200000000002</v>
      </c>
      <c r="AD66" s="14">
        <v>18.411000000000001</v>
      </c>
      <c r="AE66" s="14">
        <v>25.953299999999999</v>
      </c>
      <c r="AF66" s="14">
        <v>19.945399999999999</v>
      </c>
      <c r="AG66" s="14">
        <f t="shared" si="14"/>
        <v>34.258533333333332</v>
      </c>
      <c r="AH66" s="14">
        <f t="shared" si="15"/>
        <v>32.975000000000001</v>
      </c>
      <c r="AI66" s="14">
        <f t="shared" si="16"/>
        <v>25.892300000000002</v>
      </c>
      <c r="AJ66" s="14">
        <f t="shared" si="17"/>
        <v>21.436566666666664</v>
      </c>
      <c r="AK66" s="14">
        <f t="shared" si="18"/>
        <v>-9.6497666666666646</v>
      </c>
      <c r="AL66" s="14">
        <f t="shared" si="19"/>
        <v>-12.821966666666668</v>
      </c>
      <c r="AM66" s="14">
        <f t="shared" si="20"/>
        <v>1.3287333372482242</v>
      </c>
      <c r="AN66" s="14">
        <f t="shared" si="21"/>
        <v>1</v>
      </c>
      <c r="AO66" s="14">
        <f t="shared" si="22"/>
        <v>-1</v>
      </c>
      <c r="AP66" s="14">
        <f t="shared" si="23"/>
        <v>1.3287333372482242</v>
      </c>
      <c r="AQ66" s="14">
        <f t="shared" si="24"/>
        <v>0.24740354443806098</v>
      </c>
      <c r="AR66" s="14">
        <f t="shared" si="25"/>
        <v>0</v>
      </c>
      <c r="AS66" s="14">
        <f t="shared" si="26"/>
        <v>1</v>
      </c>
      <c r="AT66" s="14">
        <f t="shared" si="27"/>
        <v>0</v>
      </c>
      <c r="AU66" s="14" t="s">
        <v>804</v>
      </c>
    </row>
    <row r="67" spans="1:47">
      <c r="A67" s="14" t="s">
        <v>992</v>
      </c>
      <c r="B67" s="14" t="s">
        <v>993</v>
      </c>
      <c r="C67" s="14" t="s">
        <v>994</v>
      </c>
      <c r="D67" s="14" t="s">
        <v>41</v>
      </c>
      <c r="E67" s="14" t="s">
        <v>42</v>
      </c>
      <c r="F67" s="14" t="s">
        <v>43</v>
      </c>
      <c r="G67" s="14" t="s">
        <v>44</v>
      </c>
      <c r="H67" s="14">
        <v>-0.42308099999999998</v>
      </c>
      <c r="I67" s="14">
        <v>0.19445799999999999</v>
      </c>
      <c r="J67" s="14" t="s">
        <v>45</v>
      </c>
      <c r="K67" s="14" t="s">
        <v>43</v>
      </c>
      <c r="L67" s="14" t="s">
        <v>46</v>
      </c>
      <c r="M67" s="14">
        <v>-0.60061000000000009</v>
      </c>
      <c r="N67" s="14">
        <v>6.2452799999999998E-3</v>
      </c>
      <c r="O67" s="14" t="s">
        <v>48</v>
      </c>
      <c r="P67" s="14" t="s">
        <v>43</v>
      </c>
      <c r="Q67" s="14" t="s">
        <v>47</v>
      </c>
      <c r="R67" s="14">
        <v>-1.6793800000000001</v>
      </c>
      <c r="S67" s="14">
        <v>2.2754800000000002E-4</v>
      </c>
      <c r="T67" s="14" t="s">
        <v>48</v>
      </c>
      <c r="U67" s="14">
        <v>54.813200000000002</v>
      </c>
      <c r="V67" s="14">
        <v>37.949100000000001</v>
      </c>
      <c r="W67" s="14">
        <v>49.463799999999999</v>
      </c>
      <c r="X67" s="14">
        <v>44.624600000000001</v>
      </c>
      <c r="Y67" s="14">
        <v>41.821800000000003</v>
      </c>
      <c r="Z67" s="14">
        <v>28.177600000000002</v>
      </c>
      <c r="AA67" s="14">
        <v>31.242599999999999</v>
      </c>
      <c r="AB67" s="14">
        <v>34.433199999999999</v>
      </c>
      <c r="AC67" s="14">
        <v>27.764700000000001</v>
      </c>
      <c r="AD67" s="14">
        <v>10.8597</v>
      </c>
      <c r="AE67" s="14">
        <v>14.569100000000001</v>
      </c>
      <c r="AF67" s="14">
        <v>15.489000000000001</v>
      </c>
      <c r="AG67" s="14">
        <f t="shared" si="14"/>
        <v>47.408700000000003</v>
      </c>
      <c r="AH67" s="14">
        <f t="shared" si="15"/>
        <v>38.208000000000006</v>
      </c>
      <c r="AI67" s="14">
        <f t="shared" si="16"/>
        <v>31.146833333333333</v>
      </c>
      <c r="AJ67" s="14">
        <f t="shared" si="17"/>
        <v>13.639266666666666</v>
      </c>
      <c r="AK67" s="14">
        <f t="shared" si="18"/>
        <v>-25.46256666666666</v>
      </c>
      <c r="AL67" s="14">
        <f t="shared" si="19"/>
        <v>-33.769433333333339</v>
      </c>
      <c r="AM67" s="14">
        <f t="shared" si="20"/>
        <v>1.3262383865465257</v>
      </c>
      <c r="AN67" s="14">
        <f t="shared" si="21"/>
        <v>1</v>
      </c>
      <c r="AO67" s="14">
        <f t="shared" si="22"/>
        <v>-1</v>
      </c>
      <c r="AP67" s="14">
        <f t="shared" si="23"/>
        <v>1.3262383865465257</v>
      </c>
      <c r="AQ67" s="14">
        <f t="shared" si="24"/>
        <v>0.24598774236661786</v>
      </c>
      <c r="AR67" s="14">
        <f t="shared" si="25"/>
        <v>0</v>
      </c>
      <c r="AS67" s="14">
        <f t="shared" si="26"/>
        <v>1</v>
      </c>
      <c r="AT67" s="14">
        <f t="shared" si="27"/>
        <v>0</v>
      </c>
      <c r="AU67" s="14" t="s">
        <v>804</v>
      </c>
    </row>
    <row r="68" spans="1:47">
      <c r="A68" s="14" t="s">
        <v>995</v>
      </c>
      <c r="B68" s="14" t="s">
        <v>996</v>
      </c>
      <c r="C68" s="14" t="s">
        <v>997</v>
      </c>
      <c r="D68" s="14" t="s">
        <v>41</v>
      </c>
      <c r="E68" s="14" t="s">
        <v>42</v>
      </c>
      <c r="F68" s="14" t="s">
        <v>43</v>
      </c>
      <c r="G68" s="14" t="s">
        <v>44</v>
      </c>
      <c r="H68" s="14">
        <v>1.8308700000000001E-2</v>
      </c>
      <c r="I68" s="14">
        <v>0.99874000000000007</v>
      </c>
      <c r="J68" s="14" t="s">
        <v>45</v>
      </c>
      <c r="K68" s="14" t="s">
        <v>43</v>
      </c>
      <c r="L68" s="14" t="s">
        <v>46</v>
      </c>
      <c r="M68" s="14">
        <v>-0.17704799999999998</v>
      </c>
      <c r="N68" s="14">
        <v>0.29286099999999998</v>
      </c>
      <c r="O68" s="14" t="s">
        <v>45</v>
      </c>
      <c r="P68" s="14" t="s">
        <v>43</v>
      </c>
      <c r="Q68" s="14" t="s">
        <v>47</v>
      </c>
      <c r="R68" s="14">
        <v>-0.31662299999999999</v>
      </c>
      <c r="S68" s="14">
        <v>4.8652299999999996E-2</v>
      </c>
      <c r="T68" s="14" t="s">
        <v>48</v>
      </c>
      <c r="U68" s="14">
        <v>25.908200000000001</v>
      </c>
      <c r="V68" s="14">
        <v>21.242000000000001</v>
      </c>
      <c r="W68" s="14">
        <v>24.467099999999999</v>
      </c>
      <c r="X68" s="14">
        <v>24.3809</v>
      </c>
      <c r="Y68" s="14">
        <v>23.598600000000001</v>
      </c>
      <c r="Z68" s="14">
        <v>21.061699999999998</v>
      </c>
      <c r="AA68" s="14">
        <v>20.080100000000002</v>
      </c>
      <c r="AB68" s="14">
        <v>18.128599999999999</v>
      </c>
      <c r="AC68" s="14">
        <v>21.136800000000001</v>
      </c>
      <c r="AD68" s="14">
        <v>16.134699999999999</v>
      </c>
      <c r="AE68" s="14">
        <v>18.508400000000002</v>
      </c>
      <c r="AF68" s="14">
        <v>17.385200000000001</v>
      </c>
      <c r="AG68" s="14">
        <f t="shared" ref="AG68:AG97" si="28">AVERAGE(U68:W68)</f>
        <v>23.872433333333333</v>
      </c>
      <c r="AH68" s="14">
        <f t="shared" ref="AH68:AH97" si="29">AVERAGE(X68:Z68)</f>
        <v>23.013733333333334</v>
      </c>
      <c r="AI68" s="14">
        <f t="shared" ref="AI68:AI97" si="30">AVERAGE(AA68:AC68)</f>
        <v>19.781833333333335</v>
      </c>
      <c r="AJ68" s="14">
        <f t="shared" ref="AJ68:AJ97" si="31">AVERAGE(AD68:AF68)</f>
        <v>17.342766666666666</v>
      </c>
      <c r="AK68" s="14">
        <f t="shared" ref="AK68:AK97" si="32">AH68+AI68-AG68-AG68</f>
        <v>-4.9492999999999938</v>
      </c>
      <c r="AL68" s="14">
        <f t="shared" ref="AL68:AL97" si="33">AJ68-AG68</f>
        <v>-6.5296666666666674</v>
      </c>
      <c r="AM68" s="14">
        <f t="shared" ref="AM68:AM97" si="34">AL68/AK68</f>
        <v>1.319311148377887</v>
      </c>
      <c r="AN68" s="14">
        <f t="shared" ref="AN68:AN97" si="35">IF(OR(AND(AH68&gt;AG68,AI68&gt;AG68),AND(AH68&lt;AG68,AI68&lt;AG68)),1,0)</f>
        <v>1</v>
      </c>
      <c r="AO68" s="14">
        <f t="shared" ref="AO68:AO97" si="36">IF(AH68&gt;AG68,1,-1)*AN68</f>
        <v>-1</v>
      </c>
      <c r="AP68" s="14">
        <f t="shared" ref="AP68:AP97" si="37">AM68*AN68</f>
        <v>1.319311148377887</v>
      </c>
      <c r="AQ68" s="14">
        <f t="shared" ref="AQ68:AQ97" si="38">(AL68-AK68)/(AJ68-AG68)</f>
        <v>0.24202868957067844</v>
      </c>
      <c r="AR68" s="14">
        <f t="shared" ref="AR68:AR97" si="39">IF(AND(ABS(AP68)&gt;1.25,AO68=1),1,0)</f>
        <v>0</v>
      </c>
      <c r="AS68" s="14">
        <f t="shared" ref="AS68:AS97" si="40">IF(AND(ABS(AP68)&gt;1.25,AO68=-1),1,0)</f>
        <v>1</v>
      </c>
      <c r="AT68" s="14">
        <f t="shared" ref="AT68:AT97" si="41">IF(AND(AN68=1,AP68&lt;0),1,0)</f>
        <v>0</v>
      </c>
      <c r="AU68" s="14" t="s">
        <v>804</v>
      </c>
    </row>
    <row r="69" spans="1:47">
      <c r="A69" s="14" t="s">
        <v>998</v>
      </c>
      <c r="B69" s="14" t="s">
        <v>999</v>
      </c>
      <c r="C69" s="14" t="s">
        <v>1000</v>
      </c>
      <c r="D69" s="14" t="s">
        <v>41</v>
      </c>
      <c r="E69" s="14" t="s">
        <v>42</v>
      </c>
      <c r="F69" s="14" t="s">
        <v>43</v>
      </c>
      <c r="G69" s="14" t="s">
        <v>44</v>
      </c>
      <c r="H69" s="14">
        <v>-0.12063099999999999</v>
      </c>
      <c r="I69" s="14">
        <v>0.99874000000000007</v>
      </c>
      <c r="J69" s="14" t="s">
        <v>45</v>
      </c>
      <c r="K69" s="14" t="s">
        <v>43</v>
      </c>
      <c r="L69" s="14" t="s">
        <v>46</v>
      </c>
      <c r="M69" s="14">
        <v>-1.24193</v>
      </c>
      <c r="N69" s="14">
        <v>7.9267299999999999E-2</v>
      </c>
      <c r="O69" s="14" t="s">
        <v>45</v>
      </c>
      <c r="P69" s="14" t="s">
        <v>43</v>
      </c>
      <c r="Q69" s="14" t="s">
        <v>47</v>
      </c>
      <c r="R69" s="14">
        <v>-2.6396100000000002</v>
      </c>
      <c r="S69" s="14">
        <v>4.8382299999999996E-2</v>
      </c>
      <c r="T69" s="14" t="s">
        <v>48</v>
      </c>
      <c r="U69" s="14">
        <v>5.9611799999999997</v>
      </c>
      <c r="V69" s="14">
        <v>7.7485800000000005</v>
      </c>
      <c r="W69" s="14">
        <v>6.5654000000000003</v>
      </c>
      <c r="X69" s="14">
        <v>5.6423899999999998</v>
      </c>
      <c r="Y69" s="14">
        <v>6.9615600000000004</v>
      </c>
      <c r="Z69" s="14">
        <v>6.8524099999999999</v>
      </c>
      <c r="AA69" s="14">
        <v>2.8328600000000002</v>
      </c>
      <c r="AB69" s="14">
        <v>2.3094200000000003</v>
      </c>
      <c r="AC69" s="14">
        <v>2.76275</v>
      </c>
      <c r="AD69" s="14">
        <v>1.2157800000000001</v>
      </c>
      <c r="AE69" s="14">
        <v>0.65133299999999994</v>
      </c>
      <c r="AF69" s="14">
        <v>1.0114799999999999</v>
      </c>
      <c r="AG69" s="14">
        <f t="shared" si="28"/>
        <v>6.7583866666666665</v>
      </c>
      <c r="AH69" s="14">
        <f t="shared" si="29"/>
        <v>6.4854533333333331</v>
      </c>
      <c r="AI69" s="14">
        <f t="shared" si="30"/>
        <v>2.6350099999999999</v>
      </c>
      <c r="AJ69" s="14">
        <f t="shared" si="31"/>
        <v>0.95953100000000002</v>
      </c>
      <c r="AK69" s="14">
        <f t="shared" si="32"/>
        <v>-4.3963099999999997</v>
      </c>
      <c r="AL69" s="14">
        <f t="shared" si="33"/>
        <v>-5.7988556666666664</v>
      </c>
      <c r="AM69" s="14">
        <f t="shared" si="34"/>
        <v>1.3190279272086516</v>
      </c>
      <c r="AN69" s="14">
        <f t="shared" si="35"/>
        <v>1</v>
      </c>
      <c r="AO69" s="14">
        <f t="shared" si="36"/>
        <v>-1</v>
      </c>
      <c r="AP69" s="14">
        <f t="shared" si="37"/>
        <v>1.3190279272086516</v>
      </c>
      <c r="AQ69" s="14">
        <f t="shared" si="38"/>
        <v>0.24186593826241695</v>
      </c>
      <c r="AR69" s="14">
        <f t="shared" si="39"/>
        <v>0</v>
      </c>
      <c r="AS69" s="14">
        <f t="shared" si="40"/>
        <v>1</v>
      </c>
      <c r="AT69" s="14">
        <f t="shared" si="41"/>
        <v>0</v>
      </c>
      <c r="AU69" s="14" t="s">
        <v>804</v>
      </c>
    </row>
    <row r="70" spans="1:47">
      <c r="A70" s="14" t="s">
        <v>1001</v>
      </c>
      <c r="B70" s="14" t="s">
        <v>1002</v>
      </c>
      <c r="C70" s="14" t="s">
        <v>1003</v>
      </c>
      <c r="D70" s="14" t="s">
        <v>41</v>
      </c>
      <c r="E70" s="14" t="s">
        <v>42</v>
      </c>
      <c r="F70" s="14" t="s">
        <v>43</v>
      </c>
      <c r="G70" s="14" t="s">
        <v>44</v>
      </c>
      <c r="H70" s="14">
        <v>-9.4887799999999994E-2</v>
      </c>
      <c r="I70" s="14">
        <v>0.99874000000000007</v>
      </c>
      <c r="J70" s="14" t="s">
        <v>45</v>
      </c>
      <c r="K70" s="14" t="s">
        <v>43</v>
      </c>
      <c r="L70" s="14" t="s">
        <v>46</v>
      </c>
      <c r="M70" s="14">
        <v>-0.24759199999999998</v>
      </c>
      <c r="N70" s="14">
        <v>6.4591099999999999E-2</v>
      </c>
      <c r="O70" s="14" t="s">
        <v>45</v>
      </c>
      <c r="P70" s="14" t="s">
        <v>43</v>
      </c>
      <c r="Q70" s="14" t="s">
        <v>47</v>
      </c>
      <c r="R70" s="14">
        <v>-0.43173000000000006</v>
      </c>
      <c r="S70" s="14">
        <v>4.4247000000000002E-3</v>
      </c>
      <c r="T70" s="14" t="s">
        <v>48</v>
      </c>
      <c r="U70" s="14">
        <v>207.26300000000001</v>
      </c>
      <c r="V70" s="14">
        <v>184.988</v>
      </c>
      <c r="W70" s="14">
        <v>207.58699999999999</v>
      </c>
      <c r="X70" s="14">
        <v>207.279</v>
      </c>
      <c r="Y70" s="14">
        <v>192.68799999999999</v>
      </c>
      <c r="Z70" s="14">
        <v>184.97399999999999</v>
      </c>
      <c r="AA70" s="14">
        <v>164.643</v>
      </c>
      <c r="AB70" s="14">
        <v>158.96600000000001</v>
      </c>
      <c r="AC70" s="14">
        <v>156.91399999999999</v>
      </c>
      <c r="AD70" s="14">
        <v>136.773</v>
      </c>
      <c r="AE70" s="14">
        <v>151.00899999999999</v>
      </c>
      <c r="AF70" s="14">
        <v>135.404</v>
      </c>
      <c r="AG70" s="14">
        <f t="shared" si="28"/>
        <v>199.946</v>
      </c>
      <c r="AH70" s="14">
        <f t="shared" si="29"/>
        <v>194.98033333333333</v>
      </c>
      <c r="AI70" s="14">
        <f t="shared" si="30"/>
        <v>160.17433333333335</v>
      </c>
      <c r="AJ70" s="14">
        <f t="shared" si="31"/>
        <v>141.06199999999998</v>
      </c>
      <c r="AK70" s="14">
        <f t="shared" si="32"/>
        <v>-44.737333333333311</v>
      </c>
      <c r="AL70" s="14">
        <f t="shared" si="33"/>
        <v>-58.884000000000015</v>
      </c>
      <c r="AM70" s="14">
        <f t="shared" si="34"/>
        <v>1.3162161356659623</v>
      </c>
      <c r="AN70" s="14">
        <f t="shared" si="35"/>
        <v>1</v>
      </c>
      <c r="AO70" s="14">
        <f t="shared" si="36"/>
        <v>-1</v>
      </c>
      <c r="AP70" s="14">
        <f t="shared" si="37"/>
        <v>1.3162161356659623</v>
      </c>
      <c r="AQ70" s="14">
        <f t="shared" si="38"/>
        <v>0.24024636007517663</v>
      </c>
      <c r="AR70" s="14">
        <f t="shared" si="39"/>
        <v>0</v>
      </c>
      <c r="AS70" s="14">
        <f t="shared" si="40"/>
        <v>1</v>
      </c>
      <c r="AT70" s="14">
        <f t="shared" si="41"/>
        <v>0</v>
      </c>
      <c r="AU70" s="14" t="s">
        <v>804</v>
      </c>
    </row>
    <row r="71" spans="1:47">
      <c r="A71" s="14" t="s">
        <v>1004</v>
      </c>
      <c r="B71" s="14" t="s">
        <v>1005</v>
      </c>
      <c r="C71" s="14" t="s">
        <v>1006</v>
      </c>
      <c r="D71" s="14" t="s">
        <v>41</v>
      </c>
      <c r="E71" s="14" t="s">
        <v>42</v>
      </c>
      <c r="F71" s="14" t="s">
        <v>43</v>
      </c>
      <c r="G71" s="14" t="s">
        <v>44</v>
      </c>
      <c r="H71" s="14">
        <v>-0.27915499999999999</v>
      </c>
      <c r="I71" s="14">
        <v>0.54475499999999999</v>
      </c>
      <c r="J71" s="14" t="s">
        <v>45</v>
      </c>
      <c r="K71" s="14" t="s">
        <v>43</v>
      </c>
      <c r="L71" s="14" t="s">
        <v>46</v>
      </c>
      <c r="M71" s="14">
        <v>-0.109151</v>
      </c>
      <c r="N71" s="14">
        <v>0.50669500000000001</v>
      </c>
      <c r="O71" s="14" t="s">
        <v>45</v>
      </c>
      <c r="P71" s="14" t="s">
        <v>43</v>
      </c>
      <c r="Q71" s="14" t="s">
        <v>47</v>
      </c>
      <c r="R71" s="14">
        <v>-0.56415399999999993</v>
      </c>
      <c r="S71" s="14">
        <v>4.3302600000000004E-4</v>
      </c>
      <c r="T71" s="14" t="s">
        <v>48</v>
      </c>
      <c r="U71" s="14">
        <v>7.0944399999999996</v>
      </c>
      <c r="V71" s="14">
        <v>6.2947800000000003</v>
      </c>
      <c r="W71" s="14">
        <v>7.0307599999999999</v>
      </c>
      <c r="X71" s="14">
        <v>6.4263200000000005</v>
      </c>
      <c r="Y71" s="14">
        <v>5.9532699999999998</v>
      </c>
      <c r="Z71" s="14">
        <v>5.2553299999999998</v>
      </c>
      <c r="AA71" s="14">
        <v>5.8929799999999997</v>
      </c>
      <c r="AB71" s="14">
        <v>5.7727399999999998</v>
      </c>
      <c r="AC71" s="14">
        <v>5.6270800000000003</v>
      </c>
      <c r="AD71" s="14">
        <v>3.8738999999999999</v>
      </c>
      <c r="AE71" s="14">
        <v>4.5610900000000001</v>
      </c>
      <c r="AF71" s="14">
        <v>4.2221599999999997</v>
      </c>
      <c r="AG71" s="14">
        <f t="shared" si="28"/>
        <v>6.8066599999999999</v>
      </c>
      <c r="AH71" s="14">
        <f t="shared" si="29"/>
        <v>5.878306666666667</v>
      </c>
      <c r="AI71" s="14">
        <f t="shared" si="30"/>
        <v>5.7642666666666669</v>
      </c>
      <c r="AJ71" s="14">
        <f t="shared" si="31"/>
        <v>4.2190499999999993</v>
      </c>
      <c r="AK71" s="14">
        <f t="shared" si="32"/>
        <v>-1.9707466666666651</v>
      </c>
      <c r="AL71" s="14">
        <f t="shared" si="33"/>
        <v>-2.5876100000000006</v>
      </c>
      <c r="AM71" s="14">
        <f t="shared" si="34"/>
        <v>1.3130099590003126</v>
      </c>
      <c r="AN71" s="14">
        <f t="shared" si="35"/>
        <v>1</v>
      </c>
      <c r="AO71" s="14">
        <f t="shared" si="36"/>
        <v>-1</v>
      </c>
      <c r="AP71" s="14">
        <f t="shared" si="37"/>
        <v>1.3130099590003126</v>
      </c>
      <c r="AQ71" s="14">
        <f t="shared" si="38"/>
        <v>0.23839115374161307</v>
      </c>
      <c r="AR71" s="14">
        <f t="shared" si="39"/>
        <v>0</v>
      </c>
      <c r="AS71" s="14">
        <f t="shared" si="40"/>
        <v>1</v>
      </c>
      <c r="AT71" s="14">
        <f t="shared" si="41"/>
        <v>0</v>
      </c>
      <c r="AU71" s="14" t="s">
        <v>804</v>
      </c>
    </row>
    <row r="72" spans="1:47">
      <c r="A72" s="14" t="s">
        <v>1007</v>
      </c>
      <c r="B72" s="14" t="s">
        <v>1008</v>
      </c>
      <c r="C72" s="14" t="s">
        <v>1009</v>
      </c>
      <c r="D72" s="14" t="s">
        <v>41</v>
      </c>
      <c r="E72" s="14" t="s">
        <v>42</v>
      </c>
      <c r="F72" s="14" t="s">
        <v>43</v>
      </c>
      <c r="G72" s="14" t="s">
        <v>44</v>
      </c>
      <c r="H72" s="14">
        <v>-0.139822</v>
      </c>
      <c r="I72" s="14">
        <v>0.99874000000000007</v>
      </c>
      <c r="J72" s="14" t="s">
        <v>45</v>
      </c>
      <c r="K72" s="14" t="s">
        <v>43</v>
      </c>
      <c r="L72" s="14" t="s">
        <v>46</v>
      </c>
      <c r="M72" s="14">
        <v>-0.171488</v>
      </c>
      <c r="N72" s="14">
        <v>0.26986499999999997</v>
      </c>
      <c r="O72" s="14" t="s">
        <v>45</v>
      </c>
      <c r="P72" s="14" t="s">
        <v>43</v>
      </c>
      <c r="Q72" s="14" t="s">
        <v>47</v>
      </c>
      <c r="R72" s="14">
        <v>-0.39168799999999998</v>
      </c>
      <c r="S72" s="14">
        <v>8.985990000000001E-3</v>
      </c>
      <c r="T72" s="14" t="s">
        <v>48</v>
      </c>
      <c r="U72" s="14">
        <v>39.288499999999999</v>
      </c>
      <c r="V72" s="14">
        <v>39.528199999999998</v>
      </c>
      <c r="W72" s="14">
        <v>44.331299999999999</v>
      </c>
      <c r="X72" s="14">
        <v>40.117699999999999</v>
      </c>
      <c r="Y72" s="14">
        <v>39.173000000000002</v>
      </c>
      <c r="Z72" s="14">
        <v>37.304099999999998</v>
      </c>
      <c r="AA72" s="14">
        <v>35.663200000000003</v>
      </c>
      <c r="AB72" s="14">
        <v>32.738199999999999</v>
      </c>
      <c r="AC72" s="14">
        <v>35.043300000000002</v>
      </c>
      <c r="AD72" s="14">
        <v>29.803999999999998</v>
      </c>
      <c r="AE72" s="14">
        <v>29.107199999999999</v>
      </c>
      <c r="AF72" s="14">
        <v>29.884699999999999</v>
      </c>
      <c r="AG72" s="14">
        <f t="shared" si="28"/>
        <v>41.04933333333333</v>
      </c>
      <c r="AH72" s="14">
        <f t="shared" si="29"/>
        <v>38.864933333333333</v>
      </c>
      <c r="AI72" s="14">
        <f t="shared" si="30"/>
        <v>34.481566666666666</v>
      </c>
      <c r="AJ72" s="14">
        <f t="shared" si="31"/>
        <v>29.598633333333328</v>
      </c>
      <c r="AK72" s="14">
        <f t="shared" si="32"/>
        <v>-8.7521666666666675</v>
      </c>
      <c r="AL72" s="14">
        <f t="shared" si="33"/>
        <v>-11.450700000000001</v>
      </c>
      <c r="AM72" s="14">
        <f t="shared" si="34"/>
        <v>1.3083274617713709</v>
      </c>
      <c r="AN72" s="14">
        <f t="shared" si="35"/>
        <v>1</v>
      </c>
      <c r="AO72" s="14">
        <f t="shared" si="36"/>
        <v>-1</v>
      </c>
      <c r="AP72" s="14">
        <f t="shared" si="37"/>
        <v>1.3083274617713709</v>
      </c>
      <c r="AQ72" s="14">
        <f t="shared" si="38"/>
        <v>0.23566535961411383</v>
      </c>
      <c r="AR72" s="14">
        <f t="shared" si="39"/>
        <v>0</v>
      </c>
      <c r="AS72" s="14">
        <f t="shared" si="40"/>
        <v>1</v>
      </c>
      <c r="AT72" s="14">
        <f t="shared" si="41"/>
        <v>0</v>
      </c>
      <c r="AU72" s="14" t="s">
        <v>804</v>
      </c>
    </row>
    <row r="73" spans="1:47">
      <c r="A73" s="14" t="s">
        <v>1010</v>
      </c>
      <c r="B73" s="14" t="s">
        <v>1011</v>
      </c>
      <c r="C73" s="14" t="s">
        <v>1012</v>
      </c>
      <c r="D73" s="14" t="s">
        <v>41</v>
      </c>
      <c r="E73" s="14" t="s">
        <v>42</v>
      </c>
      <c r="F73" s="14" t="s">
        <v>43</v>
      </c>
      <c r="G73" s="14" t="s">
        <v>44</v>
      </c>
      <c r="H73" s="14">
        <v>-0.114566</v>
      </c>
      <c r="I73" s="14">
        <v>0.99874000000000007</v>
      </c>
      <c r="J73" s="14" t="s">
        <v>45</v>
      </c>
      <c r="K73" s="14" t="s">
        <v>43</v>
      </c>
      <c r="L73" s="14" t="s">
        <v>46</v>
      </c>
      <c r="M73" s="14">
        <v>-0.25647799999999998</v>
      </c>
      <c r="N73" s="14">
        <v>0.178088</v>
      </c>
      <c r="O73" s="14" t="s">
        <v>45</v>
      </c>
      <c r="P73" s="14" t="s">
        <v>43</v>
      </c>
      <c r="Q73" s="14" t="s">
        <v>47</v>
      </c>
      <c r="R73" s="14">
        <v>-0.50426899999999997</v>
      </c>
      <c r="S73" s="14">
        <v>6.6455400000000001E-3</v>
      </c>
      <c r="T73" s="14" t="s">
        <v>48</v>
      </c>
      <c r="U73" s="14">
        <v>12.7577</v>
      </c>
      <c r="V73" s="14">
        <v>12.986499999999999</v>
      </c>
      <c r="W73" s="14">
        <v>13.1325</v>
      </c>
      <c r="X73" s="14">
        <v>13.4978</v>
      </c>
      <c r="Y73" s="14">
        <v>11.427</v>
      </c>
      <c r="Z73" s="14">
        <v>13.1732</v>
      </c>
      <c r="AA73" s="14">
        <v>8.9489000000000001</v>
      </c>
      <c r="AB73" s="14">
        <v>11.311400000000001</v>
      </c>
      <c r="AC73" s="14">
        <v>10.0853</v>
      </c>
      <c r="AD73" s="14">
        <v>9.7732799999999997</v>
      </c>
      <c r="AE73" s="14">
        <v>7.4422199999999998</v>
      </c>
      <c r="AF73" s="14">
        <v>9.4944500000000005</v>
      </c>
      <c r="AG73" s="14">
        <f t="shared" si="28"/>
        <v>12.9589</v>
      </c>
      <c r="AH73" s="14">
        <f t="shared" si="29"/>
        <v>12.699333333333334</v>
      </c>
      <c r="AI73" s="14">
        <f t="shared" si="30"/>
        <v>10.1152</v>
      </c>
      <c r="AJ73" s="14">
        <f t="shared" si="31"/>
        <v>8.903316666666667</v>
      </c>
      <c r="AK73" s="14">
        <f t="shared" si="32"/>
        <v>-3.1032666666666664</v>
      </c>
      <c r="AL73" s="14">
        <f t="shared" si="33"/>
        <v>-4.0555833333333329</v>
      </c>
      <c r="AM73" s="14">
        <f t="shared" si="34"/>
        <v>1.306875550495177</v>
      </c>
      <c r="AN73" s="14">
        <f t="shared" si="35"/>
        <v>1</v>
      </c>
      <c r="AO73" s="14">
        <f t="shared" si="36"/>
        <v>-1</v>
      </c>
      <c r="AP73" s="14">
        <f t="shared" si="37"/>
        <v>1.306875550495177</v>
      </c>
      <c r="AQ73" s="14">
        <f t="shared" si="38"/>
        <v>0.23481619988904184</v>
      </c>
      <c r="AR73" s="14">
        <f t="shared" si="39"/>
        <v>0</v>
      </c>
      <c r="AS73" s="14">
        <f t="shared" si="40"/>
        <v>1</v>
      </c>
      <c r="AT73" s="14">
        <f t="shared" si="41"/>
        <v>0</v>
      </c>
      <c r="AU73" s="14" t="s">
        <v>804</v>
      </c>
    </row>
    <row r="74" spans="1:47">
      <c r="A74" s="14" t="s">
        <v>1013</v>
      </c>
      <c r="B74" s="14" t="s">
        <v>1014</v>
      </c>
      <c r="C74" s="14" t="s">
        <v>1015</v>
      </c>
      <c r="D74" s="14" t="s">
        <v>41</v>
      </c>
      <c r="E74" s="14" t="s">
        <v>42</v>
      </c>
      <c r="F74" s="14" t="s">
        <v>43</v>
      </c>
      <c r="G74" s="14" t="s">
        <v>44</v>
      </c>
      <c r="H74" s="14">
        <v>-0.15888000000000002</v>
      </c>
      <c r="I74" s="14">
        <v>0.981429</v>
      </c>
      <c r="J74" s="14" t="s">
        <v>45</v>
      </c>
      <c r="K74" s="14" t="s">
        <v>43</v>
      </c>
      <c r="L74" s="14" t="s">
        <v>46</v>
      </c>
      <c r="M74" s="14">
        <v>-0.21968799999999999</v>
      </c>
      <c r="N74" s="14">
        <v>0.11505399999999999</v>
      </c>
      <c r="O74" s="14" t="s">
        <v>45</v>
      </c>
      <c r="P74" s="14" t="s">
        <v>43</v>
      </c>
      <c r="Q74" s="14" t="s">
        <v>47</v>
      </c>
      <c r="R74" s="14">
        <v>-0.51847199999999993</v>
      </c>
      <c r="S74" s="14">
        <v>2.2754800000000002E-4</v>
      </c>
      <c r="T74" s="14" t="s">
        <v>48</v>
      </c>
      <c r="U74" s="14">
        <v>164.518</v>
      </c>
      <c r="V74" s="14">
        <v>162.91999999999999</v>
      </c>
      <c r="W74" s="14">
        <v>152.38</v>
      </c>
      <c r="X74" s="14">
        <v>151.16300000000001</v>
      </c>
      <c r="Y74" s="14">
        <v>145.18600000000001</v>
      </c>
      <c r="Z74" s="14">
        <v>145.94300000000001</v>
      </c>
      <c r="AA74" s="14">
        <v>130.83699999999999</v>
      </c>
      <c r="AB74" s="14">
        <v>125.79300000000001</v>
      </c>
      <c r="AC74" s="14">
        <v>131.358</v>
      </c>
      <c r="AD74" s="14">
        <v>102.494</v>
      </c>
      <c r="AE74" s="14">
        <v>105.22</v>
      </c>
      <c r="AF74" s="14">
        <v>103.842</v>
      </c>
      <c r="AG74" s="14">
        <f t="shared" si="28"/>
        <v>159.93933333333334</v>
      </c>
      <c r="AH74" s="14">
        <f t="shared" si="29"/>
        <v>147.43066666666667</v>
      </c>
      <c r="AI74" s="14">
        <f t="shared" si="30"/>
        <v>129.32933333333332</v>
      </c>
      <c r="AJ74" s="14">
        <f t="shared" si="31"/>
        <v>103.85199999999999</v>
      </c>
      <c r="AK74" s="14">
        <f t="shared" si="32"/>
        <v>-43.118666666666684</v>
      </c>
      <c r="AL74" s="14">
        <f t="shared" si="33"/>
        <v>-56.087333333333348</v>
      </c>
      <c r="AM74" s="14">
        <f t="shared" si="34"/>
        <v>1.3007668759083457</v>
      </c>
      <c r="AN74" s="14">
        <f t="shared" si="35"/>
        <v>1</v>
      </c>
      <c r="AO74" s="14">
        <f t="shared" si="36"/>
        <v>-1</v>
      </c>
      <c r="AP74" s="14">
        <f t="shared" si="37"/>
        <v>1.3007668759083457</v>
      </c>
      <c r="AQ74" s="14">
        <f t="shared" si="38"/>
        <v>0.23122273597128276</v>
      </c>
      <c r="AR74" s="14">
        <f t="shared" si="39"/>
        <v>0</v>
      </c>
      <c r="AS74" s="14">
        <f t="shared" si="40"/>
        <v>1</v>
      </c>
      <c r="AT74" s="14">
        <f t="shared" si="41"/>
        <v>0</v>
      </c>
      <c r="AU74" s="14" t="s">
        <v>804</v>
      </c>
    </row>
    <row r="75" spans="1:47">
      <c r="A75" s="14" t="s">
        <v>1016</v>
      </c>
      <c r="B75" s="14" t="s">
        <v>1017</v>
      </c>
      <c r="C75" s="14" t="s">
        <v>1018</v>
      </c>
      <c r="D75" s="14" t="s">
        <v>41</v>
      </c>
      <c r="E75" s="14" t="s">
        <v>42</v>
      </c>
      <c r="F75" s="14" t="s">
        <v>43</v>
      </c>
      <c r="G75" s="14" t="s">
        <v>44</v>
      </c>
      <c r="H75" s="14">
        <v>-0.281279</v>
      </c>
      <c r="I75" s="14">
        <v>0.69833800000000001</v>
      </c>
      <c r="J75" s="14" t="s">
        <v>45</v>
      </c>
      <c r="K75" s="14" t="s">
        <v>43</v>
      </c>
      <c r="L75" s="14" t="s">
        <v>46</v>
      </c>
      <c r="M75" s="14">
        <v>-0.47836199999999995</v>
      </c>
      <c r="N75" s="14">
        <v>4.95737E-3</v>
      </c>
      <c r="O75" s="14" t="s">
        <v>48</v>
      </c>
      <c r="P75" s="14" t="s">
        <v>43</v>
      </c>
      <c r="Q75" s="14" t="s">
        <v>47</v>
      </c>
      <c r="R75" s="14">
        <v>-1.4885299999999999</v>
      </c>
      <c r="S75" s="14">
        <v>2.2754800000000002E-4</v>
      </c>
      <c r="T75" s="14" t="s">
        <v>48</v>
      </c>
      <c r="U75" s="14">
        <v>4.7957299999999998</v>
      </c>
      <c r="V75" s="14">
        <v>4.8060900000000002</v>
      </c>
      <c r="W75" s="14">
        <v>4.0467000000000004</v>
      </c>
      <c r="X75" s="14">
        <v>3.8429799999999998</v>
      </c>
      <c r="Y75" s="14">
        <v>4.1797800000000001</v>
      </c>
      <c r="Z75" s="14">
        <v>3.6219800000000002</v>
      </c>
      <c r="AA75" s="14">
        <v>2.5299499999999999</v>
      </c>
      <c r="AB75" s="14">
        <v>3.16791</v>
      </c>
      <c r="AC75" s="14">
        <v>3.0561799999999999</v>
      </c>
      <c r="AD75" s="14">
        <v>1.7223999999999999</v>
      </c>
      <c r="AE75" s="14">
        <v>1.1761900000000001</v>
      </c>
      <c r="AF75" s="14">
        <v>1.7871600000000001</v>
      </c>
      <c r="AG75" s="14">
        <f t="shared" si="28"/>
        <v>4.5495066666666668</v>
      </c>
      <c r="AH75" s="14">
        <f t="shared" si="29"/>
        <v>3.88158</v>
      </c>
      <c r="AI75" s="14">
        <f t="shared" si="30"/>
        <v>2.9180133333333331</v>
      </c>
      <c r="AJ75" s="14">
        <f t="shared" si="31"/>
        <v>1.5619166666666668</v>
      </c>
      <c r="AK75" s="14">
        <f t="shared" si="32"/>
        <v>-2.2994200000000005</v>
      </c>
      <c r="AL75" s="14">
        <f t="shared" si="33"/>
        <v>-2.98759</v>
      </c>
      <c r="AM75" s="14">
        <f t="shared" si="34"/>
        <v>1.2992798183889849</v>
      </c>
      <c r="AN75" s="14">
        <f t="shared" si="35"/>
        <v>1</v>
      </c>
      <c r="AO75" s="14">
        <f t="shared" si="36"/>
        <v>-1</v>
      </c>
      <c r="AP75" s="14">
        <f t="shared" si="37"/>
        <v>1.2992798183889849</v>
      </c>
      <c r="AQ75" s="14">
        <f t="shared" si="38"/>
        <v>0.23034285159610238</v>
      </c>
      <c r="AR75" s="14">
        <f t="shared" si="39"/>
        <v>0</v>
      </c>
      <c r="AS75" s="14">
        <f t="shared" si="40"/>
        <v>1</v>
      </c>
      <c r="AT75" s="14">
        <f t="shared" si="41"/>
        <v>0</v>
      </c>
      <c r="AU75" s="14" t="s">
        <v>804</v>
      </c>
    </row>
    <row r="76" spans="1:47">
      <c r="A76" s="14" t="s">
        <v>1019</v>
      </c>
      <c r="B76" s="14" t="s">
        <v>1020</v>
      </c>
      <c r="C76" s="14" t="s">
        <v>1021</v>
      </c>
      <c r="D76" s="14" t="s">
        <v>41</v>
      </c>
      <c r="E76" s="14" t="s">
        <v>42</v>
      </c>
      <c r="F76" s="14" t="s">
        <v>43</v>
      </c>
      <c r="G76" s="14" t="s">
        <v>44</v>
      </c>
      <c r="H76" s="14">
        <v>-0.11821599999999999</v>
      </c>
      <c r="I76" s="14">
        <v>0.99874000000000007</v>
      </c>
      <c r="J76" s="14" t="s">
        <v>45</v>
      </c>
      <c r="K76" s="14" t="s">
        <v>43</v>
      </c>
      <c r="L76" s="14" t="s">
        <v>46</v>
      </c>
      <c r="M76" s="14">
        <v>-0.54227399999999992</v>
      </c>
      <c r="N76" s="14">
        <v>2.2781E-4</v>
      </c>
      <c r="O76" s="14" t="s">
        <v>48</v>
      </c>
      <c r="P76" s="14" t="s">
        <v>43</v>
      </c>
      <c r="Q76" s="14" t="s">
        <v>47</v>
      </c>
      <c r="R76" s="14">
        <v>-0.78873099999999996</v>
      </c>
      <c r="S76" s="14">
        <v>2.2754800000000002E-4</v>
      </c>
      <c r="T76" s="14" t="s">
        <v>48</v>
      </c>
      <c r="U76" s="14">
        <v>21.752099999999999</v>
      </c>
      <c r="V76" s="14">
        <v>17.6953</v>
      </c>
      <c r="W76" s="14">
        <v>24.791699999999999</v>
      </c>
      <c r="X76" s="14">
        <v>23.424399999999999</v>
      </c>
      <c r="Y76" s="14">
        <v>23.289100000000001</v>
      </c>
      <c r="Z76" s="14">
        <v>16.593800000000002</v>
      </c>
      <c r="AA76" s="14">
        <v>14.975999999999999</v>
      </c>
      <c r="AB76" s="14">
        <v>14.442399999999999</v>
      </c>
      <c r="AC76" s="14">
        <v>13.1905</v>
      </c>
      <c r="AD76" s="14">
        <v>10.2401</v>
      </c>
      <c r="AE76" s="14">
        <v>14.640700000000001</v>
      </c>
      <c r="AF76" s="14">
        <v>10.18</v>
      </c>
      <c r="AG76" s="14">
        <f t="shared" si="28"/>
        <v>21.413033333333335</v>
      </c>
      <c r="AH76" s="14">
        <f t="shared" si="29"/>
        <v>21.102433333333334</v>
      </c>
      <c r="AI76" s="14">
        <f t="shared" si="30"/>
        <v>14.202966666666667</v>
      </c>
      <c r="AJ76" s="14">
        <f t="shared" si="31"/>
        <v>11.686933333333334</v>
      </c>
      <c r="AK76" s="14">
        <f t="shared" si="32"/>
        <v>-7.5206666666666706</v>
      </c>
      <c r="AL76" s="14">
        <f t="shared" si="33"/>
        <v>-9.7261000000000006</v>
      </c>
      <c r="AM76" s="14">
        <f t="shared" si="34"/>
        <v>1.2932497119049724</v>
      </c>
      <c r="AN76" s="14">
        <f t="shared" si="35"/>
        <v>1</v>
      </c>
      <c r="AO76" s="14">
        <f t="shared" si="36"/>
        <v>-1</v>
      </c>
      <c r="AP76" s="14">
        <f t="shared" si="37"/>
        <v>1.2932497119049724</v>
      </c>
      <c r="AQ76" s="14">
        <f t="shared" si="38"/>
        <v>0.22675412892457716</v>
      </c>
      <c r="AR76" s="14">
        <f t="shared" si="39"/>
        <v>0</v>
      </c>
      <c r="AS76" s="14">
        <f t="shared" si="40"/>
        <v>1</v>
      </c>
      <c r="AT76" s="14">
        <f t="shared" si="41"/>
        <v>0</v>
      </c>
      <c r="AU76" s="14" t="s">
        <v>804</v>
      </c>
    </row>
    <row r="77" spans="1:47">
      <c r="A77" s="14" t="s">
        <v>1022</v>
      </c>
      <c r="B77" s="14" t="s">
        <v>1023</v>
      </c>
      <c r="C77" s="14" t="s">
        <v>1024</v>
      </c>
      <c r="D77" s="14" t="s">
        <v>41</v>
      </c>
      <c r="E77" s="14" t="s">
        <v>42</v>
      </c>
      <c r="F77" s="14" t="s">
        <v>43</v>
      </c>
      <c r="G77" s="14" t="s">
        <v>44</v>
      </c>
      <c r="H77" s="14">
        <v>-0.12921099999999999</v>
      </c>
      <c r="I77" s="14">
        <v>0.99874000000000007</v>
      </c>
      <c r="J77" s="14" t="s">
        <v>45</v>
      </c>
      <c r="K77" s="14" t="s">
        <v>43</v>
      </c>
      <c r="L77" s="14" t="s">
        <v>46</v>
      </c>
      <c r="M77" s="14">
        <v>-0.32811799999999997</v>
      </c>
      <c r="N77" s="14">
        <v>1.2908699999999999E-2</v>
      </c>
      <c r="O77" s="14" t="s">
        <v>48</v>
      </c>
      <c r="P77" s="14" t="s">
        <v>43</v>
      </c>
      <c r="Q77" s="14" t="s">
        <v>47</v>
      </c>
      <c r="R77" s="14">
        <v>-0.56842899999999996</v>
      </c>
      <c r="S77" s="14">
        <v>2.2754800000000002E-4</v>
      </c>
      <c r="T77" s="14" t="s">
        <v>48</v>
      </c>
      <c r="U77" s="14">
        <v>21.8749</v>
      </c>
      <c r="V77" s="14">
        <v>15.7624</v>
      </c>
      <c r="W77" s="14">
        <v>20.6769</v>
      </c>
      <c r="X77" s="14">
        <v>20.5487</v>
      </c>
      <c r="Y77" s="14">
        <v>19.782900000000001</v>
      </c>
      <c r="Z77" s="14">
        <v>15.014900000000001</v>
      </c>
      <c r="AA77" s="14">
        <v>15.17</v>
      </c>
      <c r="AB77" s="14">
        <v>14.0334</v>
      </c>
      <c r="AC77" s="14">
        <v>14.913399999999999</v>
      </c>
      <c r="AD77" s="14">
        <v>11.737400000000001</v>
      </c>
      <c r="AE77" s="14">
        <v>12.430400000000001</v>
      </c>
      <c r="AF77" s="14">
        <v>11.9763</v>
      </c>
      <c r="AG77" s="14">
        <f t="shared" si="28"/>
        <v>19.438066666666668</v>
      </c>
      <c r="AH77" s="14">
        <f t="shared" si="29"/>
        <v>18.448833333333337</v>
      </c>
      <c r="AI77" s="14">
        <f t="shared" si="30"/>
        <v>14.705599999999999</v>
      </c>
      <c r="AJ77" s="14">
        <f t="shared" si="31"/>
        <v>12.048033333333334</v>
      </c>
      <c r="AK77" s="14">
        <f t="shared" si="32"/>
        <v>-5.7216999999999985</v>
      </c>
      <c r="AL77" s="14">
        <f t="shared" si="33"/>
        <v>-7.3900333333333332</v>
      </c>
      <c r="AM77" s="14">
        <f t="shared" si="34"/>
        <v>1.2915800082725999</v>
      </c>
      <c r="AN77" s="14">
        <f t="shared" si="35"/>
        <v>1</v>
      </c>
      <c r="AO77" s="14">
        <f t="shared" si="36"/>
        <v>-1</v>
      </c>
      <c r="AP77" s="14">
        <f t="shared" si="37"/>
        <v>1.2915800082725999</v>
      </c>
      <c r="AQ77" s="14">
        <f t="shared" si="38"/>
        <v>0.2257545071966299</v>
      </c>
      <c r="AR77" s="14">
        <f t="shared" si="39"/>
        <v>0</v>
      </c>
      <c r="AS77" s="14">
        <f t="shared" si="40"/>
        <v>1</v>
      </c>
      <c r="AT77" s="14">
        <f t="shared" si="41"/>
        <v>0</v>
      </c>
      <c r="AU77" s="14" t="s">
        <v>804</v>
      </c>
    </row>
    <row r="78" spans="1:47">
      <c r="A78" s="14" t="s">
        <v>1025</v>
      </c>
      <c r="B78" s="14" t="s">
        <v>1026</v>
      </c>
      <c r="C78" s="14" t="s">
        <v>1027</v>
      </c>
      <c r="D78" s="14" t="s">
        <v>41</v>
      </c>
      <c r="E78" s="14" t="s">
        <v>42</v>
      </c>
      <c r="F78" s="14" t="s">
        <v>43</v>
      </c>
      <c r="G78" s="14" t="s">
        <v>44</v>
      </c>
      <c r="H78" s="14">
        <v>-6.2405799999999997E-2</v>
      </c>
      <c r="I78" s="14">
        <v>0.99874000000000007</v>
      </c>
      <c r="J78" s="14" t="s">
        <v>45</v>
      </c>
      <c r="K78" s="14" t="s">
        <v>43</v>
      </c>
      <c r="L78" s="14" t="s">
        <v>46</v>
      </c>
      <c r="M78" s="14">
        <v>-0.17293</v>
      </c>
      <c r="N78" s="14">
        <v>0.18990099999999999</v>
      </c>
      <c r="O78" s="14" t="s">
        <v>45</v>
      </c>
      <c r="P78" s="14" t="s">
        <v>43</v>
      </c>
      <c r="Q78" s="14" t="s">
        <v>47</v>
      </c>
      <c r="R78" s="14">
        <v>-0.26869699999999996</v>
      </c>
      <c r="S78" s="14">
        <v>4.31244E-2</v>
      </c>
      <c r="T78" s="14" t="s">
        <v>48</v>
      </c>
      <c r="U78" s="14">
        <v>61.5886</v>
      </c>
      <c r="V78" s="14">
        <v>56.8705</v>
      </c>
      <c r="W78" s="14">
        <v>61.810200000000002</v>
      </c>
      <c r="X78" s="14">
        <v>63.390999999999998</v>
      </c>
      <c r="Y78" s="14">
        <v>60.124699999999997</v>
      </c>
      <c r="Z78" s="14">
        <v>55.558</v>
      </c>
      <c r="AA78" s="14">
        <v>50.294400000000003</v>
      </c>
      <c r="AB78" s="14">
        <v>51.621099999999998</v>
      </c>
      <c r="AC78" s="14">
        <v>48.587000000000003</v>
      </c>
      <c r="AD78" s="14">
        <v>44.403199999999998</v>
      </c>
      <c r="AE78" s="14">
        <v>50.082099999999997</v>
      </c>
      <c r="AF78" s="14">
        <v>45.9114</v>
      </c>
      <c r="AG78" s="14">
        <f t="shared" si="28"/>
        <v>60.089766666666669</v>
      </c>
      <c r="AH78" s="14">
        <f t="shared" si="29"/>
        <v>59.691233333333336</v>
      </c>
      <c r="AI78" s="14">
        <f t="shared" si="30"/>
        <v>50.167499999999997</v>
      </c>
      <c r="AJ78" s="14">
        <f t="shared" si="31"/>
        <v>46.798900000000003</v>
      </c>
      <c r="AK78" s="14">
        <f t="shared" si="32"/>
        <v>-10.320800000000006</v>
      </c>
      <c r="AL78" s="14">
        <f t="shared" si="33"/>
        <v>-13.290866666666666</v>
      </c>
      <c r="AM78" s="14">
        <f t="shared" si="34"/>
        <v>1.2877748494948704</v>
      </c>
      <c r="AN78" s="14">
        <f t="shared" si="35"/>
        <v>1</v>
      </c>
      <c r="AO78" s="14">
        <f t="shared" si="36"/>
        <v>-1</v>
      </c>
      <c r="AP78" s="14">
        <f t="shared" si="37"/>
        <v>1.2877748494948704</v>
      </c>
      <c r="AQ78" s="14">
        <f t="shared" si="38"/>
        <v>0.22346674157190607</v>
      </c>
      <c r="AR78" s="14">
        <f t="shared" si="39"/>
        <v>0</v>
      </c>
      <c r="AS78" s="14">
        <f t="shared" si="40"/>
        <v>1</v>
      </c>
      <c r="AT78" s="14">
        <f t="shared" si="41"/>
        <v>0</v>
      </c>
      <c r="AU78" s="14" t="s">
        <v>804</v>
      </c>
    </row>
    <row r="79" spans="1:47">
      <c r="A79" s="14" t="s">
        <v>1028</v>
      </c>
      <c r="B79" s="14" t="s">
        <v>1029</v>
      </c>
      <c r="C79" s="14" t="s">
        <v>1030</v>
      </c>
      <c r="D79" s="14" t="s">
        <v>41</v>
      </c>
      <c r="E79" s="14" t="s">
        <v>42</v>
      </c>
      <c r="F79" s="14" t="s">
        <v>43</v>
      </c>
      <c r="G79" s="14" t="s">
        <v>44</v>
      </c>
      <c r="H79" s="14">
        <v>-0.208955</v>
      </c>
      <c r="I79" s="14">
        <v>0.99874000000000007</v>
      </c>
      <c r="J79" s="14" t="s">
        <v>45</v>
      </c>
      <c r="K79" s="14" t="s">
        <v>43</v>
      </c>
      <c r="L79" s="14" t="s">
        <v>46</v>
      </c>
      <c r="M79" s="14">
        <v>-0.73557399999999995</v>
      </c>
      <c r="N79" s="14">
        <v>5.6091599999999998E-2</v>
      </c>
      <c r="O79" s="14" t="s">
        <v>45</v>
      </c>
      <c r="P79" s="14" t="s">
        <v>43</v>
      </c>
      <c r="Q79" s="14" t="s">
        <v>47</v>
      </c>
      <c r="R79" s="14">
        <v>-1.8165500000000001</v>
      </c>
      <c r="S79" s="14">
        <v>2.2754800000000002E-4</v>
      </c>
      <c r="T79" s="14" t="s">
        <v>48</v>
      </c>
      <c r="U79" s="14">
        <v>23.479299999999999</v>
      </c>
      <c r="V79" s="14">
        <v>25.398700000000002</v>
      </c>
      <c r="W79" s="14">
        <v>21.1951</v>
      </c>
      <c r="X79" s="14">
        <v>23.599299999999999</v>
      </c>
      <c r="Y79" s="14">
        <v>21.941600000000001</v>
      </c>
      <c r="Z79" s="14">
        <v>17.1812</v>
      </c>
      <c r="AA79" s="14">
        <v>14.3262</v>
      </c>
      <c r="AB79" s="14">
        <v>13.2326</v>
      </c>
      <c r="AC79" s="14">
        <v>9.8944600000000005</v>
      </c>
      <c r="AD79" s="14">
        <v>6.4390099999999997</v>
      </c>
      <c r="AE79" s="14">
        <v>7.2785599999999997</v>
      </c>
      <c r="AF79" s="14">
        <v>4.9156300000000002</v>
      </c>
      <c r="AG79" s="14">
        <f t="shared" si="28"/>
        <v>23.357699999999998</v>
      </c>
      <c r="AH79" s="14">
        <f t="shared" si="29"/>
        <v>20.907366666666665</v>
      </c>
      <c r="AI79" s="14">
        <f t="shared" si="30"/>
        <v>12.48442</v>
      </c>
      <c r="AJ79" s="14">
        <f t="shared" si="31"/>
        <v>6.2110666666666665</v>
      </c>
      <c r="AK79" s="14">
        <f t="shared" si="32"/>
        <v>-13.323613333333334</v>
      </c>
      <c r="AL79" s="14">
        <f t="shared" si="33"/>
        <v>-17.14663333333333</v>
      </c>
      <c r="AM79" s="14">
        <f t="shared" si="34"/>
        <v>1.2869356761078823</v>
      </c>
      <c r="AN79" s="14">
        <f t="shared" si="35"/>
        <v>1</v>
      </c>
      <c r="AO79" s="14">
        <f t="shared" si="36"/>
        <v>-1</v>
      </c>
      <c r="AP79" s="14">
        <f t="shared" si="37"/>
        <v>1.2869356761078823</v>
      </c>
      <c r="AQ79" s="14">
        <f t="shared" si="38"/>
        <v>0.22296038678146712</v>
      </c>
      <c r="AR79" s="14">
        <f t="shared" si="39"/>
        <v>0</v>
      </c>
      <c r="AS79" s="14">
        <f t="shared" si="40"/>
        <v>1</v>
      </c>
      <c r="AT79" s="14">
        <f t="shared" si="41"/>
        <v>0</v>
      </c>
      <c r="AU79" s="14" t="s">
        <v>804</v>
      </c>
    </row>
    <row r="80" spans="1:47">
      <c r="A80" s="14" t="s">
        <v>1031</v>
      </c>
      <c r="B80" s="14" t="s">
        <v>1032</v>
      </c>
      <c r="C80" s="14" t="s">
        <v>1033</v>
      </c>
      <c r="D80" s="14" t="s">
        <v>41</v>
      </c>
      <c r="E80" s="14" t="s">
        <v>42</v>
      </c>
      <c r="F80" s="14" t="s">
        <v>43</v>
      </c>
      <c r="G80" s="14" t="s">
        <v>44</v>
      </c>
      <c r="H80" s="14">
        <v>-0.11194699999999999</v>
      </c>
      <c r="I80" s="14">
        <v>0.99874000000000007</v>
      </c>
      <c r="J80" s="14" t="s">
        <v>45</v>
      </c>
      <c r="K80" s="14" t="s">
        <v>43</v>
      </c>
      <c r="L80" s="14" t="s">
        <v>46</v>
      </c>
      <c r="M80" s="14">
        <v>-0.94069899999999995</v>
      </c>
      <c r="N80" s="14">
        <v>5.5101199999999996E-2</v>
      </c>
      <c r="O80" s="14" t="s">
        <v>45</v>
      </c>
      <c r="P80" s="14" t="s">
        <v>43</v>
      </c>
      <c r="Q80" s="14" t="s">
        <v>47</v>
      </c>
      <c r="R80" s="14">
        <v>-1.5924800000000001</v>
      </c>
      <c r="S80" s="14">
        <v>1.08361E-2</v>
      </c>
      <c r="T80" s="14" t="s">
        <v>48</v>
      </c>
      <c r="U80" s="14">
        <v>1.51356</v>
      </c>
      <c r="V80" s="14">
        <v>3.8387899999999999</v>
      </c>
      <c r="W80" s="14">
        <v>2.5841599999999998</v>
      </c>
      <c r="X80" s="14">
        <v>2.8052100000000002</v>
      </c>
      <c r="Y80" s="14">
        <v>1.6778500000000001</v>
      </c>
      <c r="Z80" s="14">
        <v>3.2923800000000001</v>
      </c>
      <c r="AA80" s="14">
        <v>1.0684899999999999</v>
      </c>
      <c r="AB80" s="14">
        <v>1.1372900000000001</v>
      </c>
      <c r="AC80" s="14">
        <v>1.6664300000000001</v>
      </c>
      <c r="AD80" s="14">
        <v>1.46834</v>
      </c>
      <c r="AE80" s="14">
        <v>0.577399</v>
      </c>
      <c r="AF80" s="14">
        <v>0.46466799999999997</v>
      </c>
      <c r="AG80" s="14">
        <f t="shared" si="28"/>
        <v>2.6455033333333331</v>
      </c>
      <c r="AH80" s="14">
        <f t="shared" si="29"/>
        <v>2.5918133333333331</v>
      </c>
      <c r="AI80" s="14">
        <f t="shared" si="30"/>
        <v>1.2907366666666666</v>
      </c>
      <c r="AJ80" s="14">
        <f t="shared" si="31"/>
        <v>0.83680233333333343</v>
      </c>
      <c r="AK80" s="14">
        <f t="shared" si="32"/>
        <v>-1.4084566666666665</v>
      </c>
      <c r="AL80" s="14">
        <f t="shared" si="33"/>
        <v>-1.8087009999999997</v>
      </c>
      <c r="AM80" s="14">
        <f t="shared" si="34"/>
        <v>1.284172273670708</v>
      </c>
      <c r="AN80" s="14">
        <f t="shared" si="35"/>
        <v>1</v>
      </c>
      <c r="AO80" s="14">
        <f t="shared" si="36"/>
        <v>-1</v>
      </c>
      <c r="AP80" s="14">
        <f t="shared" si="37"/>
        <v>1.284172273670708</v>
      </c>
      <c r="AQ80" s="14">
        <f t="shared" si="38"/>
        <v>0.22128828000500539</v>
      </c>
      <c r="AR80" s="14">
        <f t="shared" si="39"/>
        <v>0</v>
      </c>
      <c r="AS80" s="14">
        <f t="shared" si="40"/>
        <v>1</v>
      </c>
      <c r="AT80" s="14">
        <f t="shared" si="41"/>
        <v>0</v>
      </c>
      <c r="AU80" s="14" t="s">
        <v>804</v>
      </c>
    </row>
    <row r="81" spans="1:47">
      <c r="A81" s="14" t="s">
        <v>1034</v>
      </c>
      <c r="B81" s="14" t="s">
        <v>1035</v>
      </c>
      <c r="C81" s="14" t="s">
        <v>1036</v>
      </c>
      <c r="D81" s="14" t="s">
        <v>41</v>
      </c>
      <c r="E81" s="14" t="s">
        <v>42</v>
      </c>
      <c r="F81" s="14" t="s">
        <v>43</v>
      </c>
      <c r="G81" s="14" t="s">
        <v>44</v>
      </c>
      <c r="H81" s="14">
        <v>-0.12479399999999999</v>
      </c>
      <c r="I81" s="14">
        <v>0.99874000000000007</v>
      </c>
      <c r="J81" s="14" t="s">
        <v>45</v>
      </c>
      <c r="K81" s="14" t="s">
        <v>43</v>
      </c>
      <c r="L81" s="14" t="s">
        <v>46</v>
      </c>
      <c r="M81" s="14">
        <v>-0.26608000000000004</v>
      </c>
      <c r="N81" s="14">
        <v>0.12175000000000001</v>
      </c>
      <c r="O81" s="14" t="s">
        <v>45</v>
      </c>
      <c r="P81" s="14" t="s">
        <v>43</v>
      </c>
      <c r="Q81" s="14" t="s">
        <v>47</v>
      </c>
      <c r="R81" s="14">
        <v>-0.56247899999999995</v>
      </c>
      <c r="S81" s="14">
        <v>2.2754800000000002E-4</v>
      </c>
      <c r="T81" s="14" t="s">
        <v>48</v>
      </c>
      <c r="U81" s="14">
        <v>29.462299999999999</v>
      </c>
      <c r="V81" s="14">
        <v>25.828900000000001</v>
      </c>
      <c r="W81" s="14">
        <v>26.000800000000002</v>
      </c>
      <c r="X81" s="14">
        <v>29.532499999999999</v>
      </c>
      <c r="Y81" s="14">
        <v>26.589200000000002</v>
      </c>
      <c r="Z81" s="14">
        <v>20.539000000000001</v>
      </c>
      <c r="AA81" s="14">
        <v>20.4101</v>
      </c>
      <c r="AB81" s="14">
        <v>21.108699999999999</v>
      </c>
      <c r="AC81" s="14">
        <v>21.4697</v>
      </c>
      <c r="AD81" s="14">
        <v>17.377700000000001</v>
      </c>
      <c r="AE81" s="14">
        <v>16.4328</v>
      </c>
      <c r="AF81" s="14">
        <v>18.0412</v>
      </c>
      <c r="AG81" s="14">
        <f t="shared" si="28"/>
        <v>27.097333333333335</v>
      </c>
      <c r="AH81" s="14">
        <f t="shared" si="29"/>
        <v>25.553566666666669</v>
      </c>
      <c r="AI81" s="14">
        <f t="shared" si="30"/>
        <v>20.996166666666667</v>
      </c>
      <c r="AJ81" s="14">
        <f t="shared" si="31"/>
        <v>17.283900000000003</v>
      </c>
      <c r="AK81" s="14">
        <f t="shared" si="32"/>
        <v>-7.6449333333333342</v>
      </c>
      <c r="AL81" s="14">
        <f t="shared" si="33"/>
        <v>-9.8134333333333323</v>
      </c>
      <c r="AM81" s="14">
        <f t="shared" si="34"/>
        <v>1.2836519176099199</v>
      </c>
      <c r="AN81" s="14">
        <f t="shared" si="35"/>
        <v>1</v>
      </c>
      <c r="AO81" s="14">
        <f t="shared" si="36"/>
        <v>-1</v>
      </c>
      <c r="AP81" s="14">
        <f t="shared" si="37"/>
        <v>1.2836519176099199</v>
      </c>
      <c r="AQ81" s="14">
        <f t="shared" si="38"/>
        <v>0.22097261237147703</v>
      </c>
      <c r="AR81" s="14">
        <f t="shared" si="39"/>
        <v>0</v>
      </c>
      <c r="AS81" s="14">
        <f t="shared" si="40"/>
        <v>1</v>
      </c>
      <c r="AT81" s="14">
        <f t="shared" si="41"/>
        <v>0</v>
      </c>
      <c r="AU81" s="14" t="s">
        <v>804</v>
      </c>
    </row>
    <row r="82" spans="1:47">
      <c r="A82" s="14" t="s">
        <v>1037</v>
      </c>
      <c r="B82" s="14" t="s">
        <v>1038</v>
      </c>
      <c r="C82" s="14" t="s">
        <v>1039</v>
      </c>
      <c r="D82" s="14" t="s">
        <v>41</v>
      </c>
      <c r="E82" s="14" t="s">
        <v>42</v>
      </c>
      <c r="F82" s="14" t="s">
        <v>43</v>
      </c>
      <c r="G82" s="14" t="s">
        <v>44</v>
      </c>
      <c r="H82" s="14">
        <v>-0.30692000000000003</v>
      </c>
      <c r="I82" s="14">
        <v>0.796265</v>
      </c>
      <c r="J82" s="14" t="s">
        <v>45</v>
      </c>
      <c r="K82" s="14" t="s">
        <v>43</v>
      </c>
      <c r="L82" s="14" t="s">
        <v>46</v>
      </c>
      <c r="M82" s="14">
        <v>-8.2080500000000001E-2</v>
      </c>
      <c r="N82" s="14">
        <v>0.714839</v>
      </c>
      <c r="O82" s="14" t="s">
        <v>45</v>
      </c>
      <c r="P82" s="14" t="s">
        <v>43</v>
      </c>
      <c r="Q82" s="14" t="s">
        <v>47</v>
      </c>
      <c r="R82" s="14">
        <v>-0.50773299999999999</v>
      </c>
      <c r="S82" s="14">
        <v>1.9579099999999999E-2</v>
      </c>
      <c r="T82" s="14" t="s">
        <v>48</v>
      </c>
      <c r="U82" s="14">
        <v>25.741599999999998</v>
      </c>
      <c r="V82" s="14">
        <v>12.8277</v>
      </c>
      <c r="W82" s="14">
        <v>20.0276</v>
      </c>
      <c r="X82" s="14">
        <v>18.752600000000001</v>
      </c>
      <c r="Y82" s="14">
        <v>17.888999999999999</v>
      </c>
      <c r="Z82" s="14">
        <v>12.6091</v>
      </c>
      <c r="AA82" s="14">
        <v>18.161100000000001</v>
      </c>
      <c r="AB82" s="14">
        <v>18.157499999999999</v>
      </c>
      <c r="AC82" s="14">
        <v>15.339</v>
      </c>
      <c r="AD82" s="14">
        <v>10.08</v>
      </c>
      <c r="AE82" s="14">
        <v>15.715400000000001</v>
      </c>
      <c r="AF82" s="14">
        <v>12.0014</v>
      </c>
      <c r="AG82" s="14">
        <f t="shared" si="28"/>
        <v>19.532299999999999</v>
      </c>
      <c r="AH82" s="14">
        <f t="shared" si="29"/>
        <v>16.416899999999998</v>
      </c>
      <c r="AI82" s="14">
        <f t="shared" si="30"/>
        <v>17.219200000000001</v>
      </c>
      <c r="AJ82" s="14">
        <f t="shared" si="31"/>
        <v>12.598933333333335</v>
      </c>
      <c r="AK82" s="14">
        <f t="shared" si="32"/>
        <v>-5.4284999999999997</v>
      </c>
      <c r="AL82" s="14">
        <f t="shared" si="33"/>
        <v>-6.9333666666666645</v>
      </c>
      <c r="AM82" s="14">
        <f t="shared" si="34"/>
        <v>1.2772159282797577</v>
      </c>
      <c r="AN82" s="14">
        <f t="shared" si="35"/>
        <v>1</v>
      </c>
      <c r="AO82" s="14">
        <f t="shared" si="36"/>
        <v>-1</v>
      </c>
      <c r="AP82" s="14">
        <f t="shared" si="37"/>
        <v>1.2772159282797577</v>
      </c>
      <c r="AQ82" s="14">
        <f t="shared" si="38"/>
        <v>0.21704703342772372</v>
      </c>
      <c r="AR82" s="14">
        <f t="shared" si="39"/>
        <v>0</v>
      </c>
      <c r="AS82" s="14">
        <f t="shared" si="40"/>
        <v>1</v>
      </c>
      <c r="AT82" s="14">
        <f t="shared" si="41"/>
        <v>0</v>
      </c>
      <c r="AU82" s="14" t="s">
        <v>804</v>
      </c>
    </row>
    <row r="83" spans="1:47">
      <c r="A83" s="14" t="s">
        <v>1040</v>
      </c>
      <c r="B83" s="14" t="s">
        <v>1041</v>
      </c>
      <c r="C83" s="14" t="s">
        <v>1042</v>
      </c>
      <c r="D83" s="14" t="s">
        <v>41</v>
      </c>
      <c r="E83" s="14" t="s">
        <v>42</v>
      </c>
      <c r="F83" s="14" t="s">
        <v>43</v>
      </c>
      <c r="G83" s="14" t="s">
        <v>44</v>
      </c>
      <c r="H83" s="14">
        <v>-0.271671</v>
      </c>
      <c r="I83" s="14">
        <v>0.99874000000000007</v>
      </c>
      <c r="J83" s="14" t="s">
        <v>45</v>
      </c>
      <c r="K83" s="14" t="s">
        <v>43</v>
      </c>
      <c r="L83" s="14" t="s">
        <v>46</v>
      </c>
      <c r="M83" s="14">
        <v>-0.76750099999999999</v>
      </c>
      <c r="N83" s="14">
        <v>2.57001E-2</v>
      </c>
      <c r="O83" s="14" t="s">
        <v>48</v>
      </c>
      <c r="P83" s="14" t="s">
        <v>43</v>
      </c>
      <c r="Q83" s="14" t="s">
        <v>47</v>
      </c>
      <c r="R83" s="14">
        <v>-1.6978</v>
      </c>
      <c r="S83" s="14">
        <v>2.2754800000000002E-4</v>
      </c>
      <c r="T83" s="14" t="s">
        <v>48</v>
      </c>
      <c r="U83" s="14">
        <v>23.224900000000002</v>
      </c>
      <c r="V83" s="14">
        <v>21.646899999999999</v>
      </c>
      <c r="W83" s="14">
        <v>23.8432</v>
      </c>
      <c r="X83" s="14">
        <v>23.8964</v>
      </c>
      <c r="Y83" s="14">
        <v>19.9267</v>
      </c>
      <c r="Z83" s="14">
        <v>17.608799999999999</v>
      </c>
      <c r="AA83" s="14">
        <v>10.671799999999999</v>
      </c>
      <c r="AB83" s="14">
        <v>14.3546</v>
      </c>
      <c r="AC83" s="14">
        <v>12.385899999999999</v>
      </c>
      <c r="AD83" s="14">
        <v>6.1682699999999997</v>
      </c>
      <c r="AE83" s="14">
        <v>7.0487900000000003</v>
      </c>
      <c r="AF83" s="14">
        <v>6.2730899999999998</v>
      </c>
      <c r="AG83" s="14">
        <f t="shared" si="28"/>
        <v>22.905000000000001</v>
      </c>
      <c r="AH83" s="14">
        <f t="shared" si="29"/>
        <v>20.4773</v>
      </c>
      <c r="AI83" s="14">
        <f t="shared" si="30"/>
        <v>12.470766666666668</v>
      </c>
      <c r="AJ83" s="14">
        <f t="shared" si="31"/>
        <v>6.4967166666666669</v>
      </c>
      <c r="AK83" s="14">
        <f t="shared" si="32"/>
        <v>-12.861933333333333</v>
      </c>
      <c r="AL83" s="14">
        <f t="shared" si="33"/>
        <v>-16.408283333333333</v>
      </c>
      <c r="AM83" s="14">
        <f t="shared" si="34"/>
        <v>1.2757244893199053</v>
      </c>
      <c r="AN83" s="14">
        <f t="shared" si="35"/>
        <v>1</v>
      </c>
      <c r="AO83" s="14">
        <f t="shared" si="36"/>
        <v>-1</v>
      </c>
      <c r="AP83" s="14">
        <f t="shared" si="37"/>
        <v>1.2757244893199053</v>
      </c>
      <c r="AQ83" s="14">
        <f t="shared" si="38"/>
        <v>0.21613168958361481</v>
      </c>
      <c r="AR83" s="14">
        <f t="shared" si="39"/>
        <v>0</v>
      </c>
      <c r="AS83" s="14">
        <f t="shared" si="40"/>
        <v>1</v>
      </c>
      <c r="AT83" s="14">
        <f t="shared" si="41"/>
        <v>0</v>
      </c>
      <c r="AU83" s="14" t="s">
        <v>804</v>
      </c>
    </row>
    <row r="84" spans="1:47">
      <c r="A84" s="14" t="s">
        <v>1043</v>
      </c>
      <c r="B84" s="14" t="s">
        <v>1044</v>
      </c>
      <c r="C84" s="14" t="s">
        <v>1045</v>
      </c>
      <c r="D84" s="14" t="s">
        <v>41</v>
      </c>
      <c r="E84" s="14" t="s">
        <v>42</v>
      </c>
      <c r="F84" s="14" t="s">
        <v>43</v>
      </c>
      <c r="G84" s="14" t="s">
        <v>44</v>
      </c>
      <c r="H84" s="14">
        <v>-9.5029299999999997E-2</v>
      </c>
      <c r="I84" s="14">
        <v>0.99874000000000007</v>
      </c>
      <c r="J84" s="14" t="s">
        <v>45</v>
      </c>
      <c r="K84" s="14" t="s">
        <v>43</v>
      </c>
      <c r="L84" s="14" t="s">
        <v>46</v>
      </c>
      <c r="M84" s="14">
        <v>-0.56763399999999997</v>
      </c>
      <c r="N84" s="14">
        <v>0.111275</v>
      </c>
      <c r="O84" s="14" t="s">
        <v>45</v>
      </c>
      <c r="P84" s="14" t="s">
        <v>43</v>
      </c>
      <c r="Q84" s="14" t="s">
        <v>47</v>
      </c>
      <c r="R84" s="14">
        <v>-0.94562799999999991</v>
      </c>
      <c r="S84" s="14">
        <v>1.08361E-2</v>
      </c>
      <c r="T84" s="14" t="s">
        <v>48</v>
      </c>
      <c r="U84" s="14">
        <v>23.3474</v>
      </c>
      <c r="V84" s="14">
        <v>20.697800000000001</v>
      </c>
      <c r="W84" s="14">
        <v>19.234300000000001</v>
      </c>
      <c r="X84" s="14">
        <v>22.327999999999999</v>
      </c>
      <c r="Y84" s="14">
        <v>18.241299999999999</v>
      </c>
      <c r="Z84" s="14">
        <v>21.325700000000001</v>
      </c>
      <c r="AA84" s="14">
        <v>11.670199999999999</v>
      </c>
      <c r="AB84" s="14">
        <v>13.0745</v>
      </c>
      <c r="AC84" s="14">
        <v>15.3476</v>
      </c>
      <c r="AD84" s="14">
        <v>10.0899</v>
      </c>
      <c r="AE84" s="14">
        <v>9.6260999999999992</v>
      </c>
      <c r="AF84" s="14">
        <v>12.298500000000001</v>
      </c>
      <c r="AG84" s="14">
        <f t="shared" si="28"/>
        <v>21.093166666666665</v>
      </c>
      <c r="AH84" s="14">
        <f t="shared" si="29"/>
        <v>20.631666666666664</v>
      </c>
      <c r="AI84" s="14">
        <f t="shared" si="30"/>
        <v>13.364100000000001</v>
      </c>
      <c r="AJ84" s="14">
        <f t="shared" si="31"/>
        <v>10.6715</v>
      </c>
      <c r="AK84" s="14">
        <f t="shared" si="32"/>
        <v>-8.1905666666666619</v>
      </c>
      <c r="AL84" s="14">
        <f t="shared" si="33"/>
        <v>-10.421666666666665</v>
      </c>
      <c r="AM84" s="14">
        <f t="shared" si="34"/>
        <v>1.2723987351302519</v>
      </c>
      <c r="AN84" s="14">
        <f t="shared" si="35"/>
        <v>1</v>
      </c>
      <c r="AO84" s="14">
        <f t="shared" si="36"/>
        <v>-1</v>
      </c>
      <c r="AP84" s="14">
        <f t="shared" si="37"/>
        <v>1.2723987351302519</v>
      </c>
      <c r="AQ84" s="14">
        <f t="shared" si="38"/>
        <v>0.21408284023668672</v>
      </c>
      <c r="AR84" s="14">
        <f t="shared" si="39"/>
        <v>0</v>
      </c>
      <c r="AS84" s="14">
        <f t="shared" si="40"/>
        <v>1</v>
      </c>
      <c r="AT84" s="14">
        <f t="shared" si="41"/>
        <v>0</v>
      </c>
      <c r="AU84" s="14" t="s">
        <v>804</v>
      </c>
    </row>
    <row r="85" spans="1:47">
      <c r="A85" s="14" t="s">
        <v>1046</v>
      </c>
      <c r="B85" s="14" t="s">
        <v>1047</v>
      </c>
      <c r="C85" s="14" t="s">
        <v>1048</v>
      </c>
      <c r="D85" s="14" t="s">
        <v>41</v>
      </c>
      <c r="E85" s="14" t="s">
        <v>42</v>
      </c>
      <c r="F85" s="14" t="s">
        <v>43</v>
      </c>
      <c r="G85" s="14" t="s">
        <v>44</v>
      </c>
      <c r="H85" s="14">
        <v>-0.162937</v>
      </c>
      <c r="I85" s="14">
        <v>0.99874000000000007</v>
      </c>
      <c r="J85" s="14" t="s">
        <v>45</v>
      </c>
      <c r="K85" s="14" t="s">
        <v>43</v>
      </c>
      <c r="L85" s="14" t="s">
        <v>46</v>
      </c>
      <c r="M85" s="14">
        <v>-0.31060199999999999</v>
      </c>
      <c r="N85" s="14">
        <v>8.9357800000000001E-2</v>
      </c>
      <c r="O85" s="14" t="s">
        <v>45</v>
      </c>
      <c r="P85" s="14" t="s">
        <v>43</v>
      </c>
      <c r="Q85" s="14" t="s">
        <v>47</v>
      </c>
      <c r="R85" s="14">
        <v>-0.567527</v>
      </c>
      <c r="S85" s="14">
        <v>4.57502E-3</v>
      </c>
      <c r="T85" s="14" t="s">
        <v>48</v>
      </c>
      <c r="U85" s="14">
        <v>35.280200000000001</v>
      </c>
      <c r="V85" s="14">
        <v>27.714099999999998</v>
      </c>
      <c r="W85" s="14">
        <v>33.408099999999997</v>
      </c>
      <c r="X85" s="14">
        <v>36.322800000000001</v>
      </c>
      <c r="Y85" s="14">
        <v>30.459900000000001</v>
      </c>
      <c r="Z85" s="14">
        <v>25.092199999999998</v>
      </c>
      <c r="AA85" s="14">
        <v>23.081</v>
      </c>
      <c r="AB85" s="14">
        <v>23.676500000000001</v>
      </c>
      <c r="AC85" s="14">
        <v>25.092099999999999</v>
      </c>
      <c r="AD85" s="14">
        <v>17.9299</v>
      </c>
      <c r="AE85" s="14">
        <v>23.247299999999999</v>
      </c>
      <c r="AF85" s="14">
        <v>18.346599999999999</v>
      </c>
      <c r="AG85" s="14">
        <f t="shared" si="28"/>
        <v>32.134133333333331</v>
      </c>
      <c r="AH85" s="14">
        <f t="shared" si="29"/>
        <v>30.624966666666666</v>
      </c>
      <c r="AI85" s="14">
        <f t="shared" si="30"/>
        <v>23.949866666666665</v>
      </c>
      <c r="AJ85" s="14">
        <f t="shared" si="31"/>
        <v>19.841266666666666</v>
      </c>
      <c r="AK85" s="14">
        <f t="shared" si="32"/>
        <v>-9.6934333333333313</v>
      </c>
      <c r="AL85" s="14">
        <f t="shared" si="33"/>
        <v>-12.292866666666665</v>
      </c>
      <c r="AM85" s="14">
        <f t="shared" si="34"/>
        <v>1.2681643586895597</v>
      </c>
      <c r="AN85" s="14">
        <f t="shared" si="35"/>
        <v>1</v>
      </c>
      <c r="AO85" s="14">
        <f t="shared" si="36"/>
        <v>-1</v>
      </c>
      <c r="AP85" s="14">
        <f t="shared" si="37"/>
        <v>1.2681643586895597</v>
      </c>
      <c r="AQ85" s="14">
        <f t="shared" si="38"/>
        <v>0.21145867793245954</v>
      </c>
      <c r="AR85" s="14">
        <f t="shared" si="39"/>
        <v>0</v>
      </c>
      <c r="AS85" s="14">
        <f t="shared" si="40"/>
        <v>1</v>
      </c>
      <c r="AT85" s="14">
        <f t="shared" si="41"/>
        <v>0</v>
      </c>
      <c r="AU85" s="14" t="s">
        <v>804</v>
      </c>
    </row>
    <row r="86" spans="1:47">
      <c r="A86" s="14" t="s">
        <v>1049</v>
      </c>
      <c r="B86" s="14" t="s">
        <v>1050</v>
      </c>
      <c r="C86" s="14" t="s">
        <v>1051</v>
      </c>
      <c r="D86" s="14" t="s">
        <v>41</v>
      </c>
      <c r="E86" s="14" t="s">
        <v>42</v>
      </c>
      <c r="F86" s="14" t="s">
        <v>43</v>
      </c>
      <c r="G86" s="14" t="s">
        <v>44</v>
      </c>
      <c r="H86" s="14">
        <v>-0.25816600000000001</v>
      </c>
      <c r="I86" s="14">
        <v>0.99874000000000007</v>
      </c>
      <c r="J86" s="14" t="s">
        <v>45</v>
      </c>
      <c r="K86" s="14" t="s">
        <v>43</v>
      </c>
      <c r="L86" s="14" t="s">
        <v>46</v>
      </c>
      <c r="M86" s="14">
        <v>-0.33920099999999997</v>
      </c>
      <c r="N86" s="14">
        <v>0.422373</v>
      </c>
      <c r="O86" s="14" t="s">
        <v>45</v>
      </c>
      <c r="P86" s="14" t="s">
        <v>43</v>
      </c>
      <c r="Q86" s="14" t="s">
        <v>47</v>
      </c>
      <c r="R86" s="14">
        <v>-1.2107000000000001</v>
      </c>
      <c r="S86" s="14">
        <v>2.15897E-2</v>
      </c>
      <c r="T86" s="14" t="s">
        <v>48</v>
      </c>
      <c r="U86" s="14">
        <v>3.97113</v>
      </c>
      <c r="V86" s="14">
        <v>5.1310099999999998</v>
      </c>
      <c r="W86" s="14">
        <v>4.9282500000000002</v>
      </c>
      <c r="X86" s="14">
        <v>5.0463800000000001</v>
      </c>
      <c r="Y86" s="14">
        <v>3.52766</v>
      </c>
      <c r="Z86" s="14">
        <v>3.7467999999999999</v>
      </c>
      <c r="AA86" s="14">
        <v>2.9586999999999999</v>
      </c>
      <c r="AB86" s="14">
        <v>3.9517700000000002</v>
      </c>
      <c r="AC86" s="14">
        <v>2.7065399999999999</v>
      </c>
      <c r="AD86" s="14">
        <v>1.8387100000000001</v>
      </c>
      <c r="AE86" s="14">
        <v>2.4283000000000001</v>
      </c>
      <c r="AF86" s="14">
        <v>2.01146</v>
      </c>
      <c r="AG86" s="14">
        <f t="shared" si="28"/>
        <v>4.6767966666666672</v>
      </c>
      <c r="AH86" s="14">
        <f t="shared" si="29"/>
        <v>4.1069466666666665</v>
      </c>
      <c r="AI86" s="14">
        <f t="shared" si="30"/>
        <v>3.20567</v>
      </c>
      <c r="AJ86" s="14">
        <f t="shared" si="31"/>
        <v>2.0928233333333335</v>
      </c>
      <c r="AK86" s="14">
        <f t="shared" si="32"/>
        <v>-2.0409766666666673</v>
      </c>
      <c r="AL86" s="14">
        <f t="shared" si="33"/>
        <v>-2.5839733333333337</v>
      </c>
      <c r="AM86" s="14">
        <f t="shared" si="34"/>
        <v>1.2660474642042288</v>
      </c>
      <c r="AN86" s="14">
        <f t="shared" si="35"/>
        <v>1</v>
      </c>
      <c r="AO86" s="14">
        <f t="shared" si="36"/>
        <v>-1</v>
      </c>
      <c r="AP86" s="14">
        <f t="shared" si="37"/>
        <v>1.2660474642042288</v>
      </c>
      <c r="AQ86" s="14">
        <f t="shared" si="38"/>
        <v>0.21014019752525812</v>
      </c>
      <c r="AR86" s="14">
        <f t="shared" si="39"/>
        <v>0</v>
      </c>
      <c r="AS86" s="14">
        <f t="shared" si="40"/>
        <v>1</v>
      </c>
      <c r="AT86" s="14">
        <f t="shared" si="41"/>
        <v>0</v>
      </c>
      <c r="AU86" s="14" t="s">
        <v>804</v>
      </c>
    </row>
    <row r="87" spans="1:47">
      <c r="A87" s="14" t="s">
        <v>1052</v>
      </c>
      <c r="B87" s="14" t="s">
        <v>1053</v>
      </c>
      <c r="C87" s="14" t="s">
        <v>1054</v>
      </c>
      <c r="D87" s="14" t="s">
        <v>41</v>
      </c>
      <c r="E87" s="14" t="s">
        <v>42</v>
      </c>
      <c r="F87" s="14" t="s">
        <v>43</v>
      </c>
      <c r="G87" s="14" t="s">
        <v>44</v>
      </c>
      <c r="H87" s="14">
        <v>-0.31715399999999999</v>
      </c>
      <c r="I87" s="14">
        <v>0.90229099999999995</v>
      </c>
      <c r="J87" s="14" t="s">
        <v>45</v>
      </c>
      <c r="K87" s="14" t="s">
        <v>43</v>
      </c>
      <c r="L87" s="14" t="s">
        <v>46</v>
      </c>
      <c r="M87" s="14">
        <v>-0.555261</v>
      </c>
      <c r="N87" s="14">
        <v>4.1476300000000001E-2</v>
      </c>
      <c r="O87" s="14" t="s">
        <v>48</v>
      </c>
      <c r="P87" s="14" t="s">
        <v>43</v>
      </c>
      <c r="Q87" s="14" t="s">
        <v>47</v>
      </c>
      <c r="R87" s="14">
        <v>-1.0245899999999999</v>
      </c>
      <c r="S87" s="14">
        <v>2.2754800000000002E-4</v>
      </c>
      <c r="T87" s="14" t="s">
        <v>48</v>
      </c>
      <c r="U87" s="14">
        <v>39.064599999999999</v>
      </c>
      <c r="V87" s="14">
        <v>28.660499999999999</v>
      </c>
      <c r="W87" s="14">
        <v>35.857100000000003</v>
      </c>
      <c r="X87" s="14">
        <v>31.102699999999999</v>
      </c>
      <c r="Y87" s="14">
        <v>33.101599999999998</v>
      </c>
      <c r="Z87" s="14">
        <v>24.530899999999999</v>
      </c>
      <c r="AA87" s="14">
        <v>22.742000000000001</v>
      </c>
      <c r="AB87" s="14">
        <v>21.336600000000001</v>
      </c>
      <c r="AC87" s="14">
        <v>20.725200000000001</v>
      </c>
      <c r="AD87" s="14">
        <v>8.07334</v>
      </c>
      <c r="AE87" s="14">
        <v>13.589600000000001</v>
      </c>
      <c r="AF87" s="14">
        <v>14.045299999999999</v>
      </c>
      <c r="AG87" s="14">
        <f t="shared" si="28"/>
        <v>34.5274</v>
      </c>
      <c r="AH87" s="14">
        <f t="shared" si="29"/>
        <v>29.578399999999998</v>
      </c>
      <c r="AI87" s="14">
        <f t="shared" si="30"/>
        <v>21.601266666666664</v>
      </c>
      <c r="AJ87" s="14">
        <f t="shared" si="31"/>
        <v>11.902746666666665</v>
      </c>
      <c r="AK87" s="14">
        <f t="shared" si="32"/>
        <v>-17.875133333333338</v>
      </c>
      <c r="AL87" s="14">
        <f t="shared" si="33"/>
        <v>-22.624653333333335</v>
      </c>
      <c r="AM87" s="14">
        <f t="shared" si="34"/>
        <v>1.2657054306354822</v>
      </c>
      <c r="AN87" s="14">
        <f t="shared" si="35"/>
        <v>1</v>
      </c>
      <c r="AO87" s="14">
        <f t="shared" si="36"/>
        <v>-1</v>
      </c>
      <c r="AP87" s="14">
        <f t="shared" si="37"/>
        <v>1.2657054306354822</v>
      </c>
      <c r="AQ87" s="14">
        <f t="shared" si="38"/>
        <v>0.20992675246884063</v>
      </c>
      <c r="AR87" s="14">
        <f t="shared" si="39"/>
        <v>0</v>
      </c>
      <c r="AS87" s="14">
        <f t="shared" si="40"/>
        <v>1</v>
      </c>
      <c r="AT87" s="14">
        <f t="shared" si="41"/>
        <v>0</v>
      </c>
      <c r="AU87" s="14" t="s">
        <v>804</v>
      </c>
    </row>
    <row r="88" spans="1:47">
      <c r="A88" s="14" t="s">
        <v>1055</v>
      </c>
      <c r="B88" s="14" t="s">
        <v>1056</v>
      </c>
      <c r="C88" s="14" t="s">
        <v>1057</v>
      </c>
      <c r="D88" s="14" t="s">
        <v>41</v>
      </c>
      <c r="E88" s="14" t="s">
        <v>42</v>
      </c>
      <c r="F88" s="14" t="s">
        <v>43</v>
      </c>
      <c r="G88" s="14" t="s">
        <v>44</v>
      </c>
      <c r="H88" s="14">
        <v>-0.26004899999999997</v>
      </c>
      <c r="I88" s="14">
        <v>0.64957599999999993</v>
      </c>
      <c r="J88" s="14" t="s">
        <v>45</v>
      </c>
      <c r="K88" s="14" t="s">
        <v>43</v>
      </c>
      <c r="L88" s="14" t="s">
        <v>46</v>
      </c>
      <c r="M88" s="14">
        <v>-0.62320500000000001</v>
      </c>
      <c r="N88" s="14">
        <v>2.2781E-4</v>
      </c>
      <c r="O88" s="14" t="s">
        <v>48</v>
      </c>
      <c r="P88" s="14" t="s">
        <v>43</v>
      </c>
      <c r="Q88" s="14" t="s">
        <v>47</v>
      </c>
      <c r="R88" s="14">
        <v>-1.3844400000000001</v>
      </c>
      <c r="S88" s="14">
        <v>2.2754800000000002E-4</v>
      </c>
      <c r="T88" s="14" t="s">
        <v>48</v>
      </c>
      <c r="U88" s="14">
        <v>14.234999999999999</v>
      </c>
      <c r="V88" s="14">
        <v>7.2434500000000002</v>
      </c>
      <c r="W88" s="14">
        <v>11.257</v>
      </c>
      <c r="X88" s="14">
        <v>10.8674</v>
      </c>
      <c r="Y88" s="14">
        <v>12.020899999999999</v>
      </c>
      <c r="Z88" s="14">
        <v>6.1699200000000003</v>
      </c>
      <c r="AA88" s="14">
        <v>5.8993000000000002</v>
      </c>
      <c r="AB88" s="14">
        <v>7.5198999999999998</v>
      </c>
      <c r="AC88" s="14">
        <v>6.6252599999999999</v>
      </c>
      <c r="AD88" s="14">
        <v>2.7280800000000003</v>
      </c>
      <c r="AE88" s="14">
        <v>5.0919100000000004</v>
      </c>
      <c r="AF88" s="14">
        <v>4.2171500000000002</v>
      </c>
      <c r="AG88" s="14">
        <f t="shared" si="28"/>
        <v>10.911816666666667</v>
      </c>
      <c r="AH88" s="14">
        <f t="shared" si="29"/>
        <v>9.6860733333333346</v>
      </c>
      <c r="AI88" s="14">
        <f t="shared" si="30"/>
        <v>6.6814866666666672</v>
      </c>
      <c r="AJ88" s="14">
        <f t="shared" si="31"/>
        <v>4.0123800000000003</v>
      </c>
      <c r="AK88" s="14">
        <f t="shared" si="32"/>
        <v>-5.4560733333333324</v>
      </c>
      <c r="AL88" s="14">
        <f t="shared" si="33"/>
        <v>-6.8994366666666664</v>
      </c>
      <c r="AM88" s="14">
        <f t="shared" si="34"/>
        <v>1.2645425098147509</v>
      </c>
      <c r="AN88" s="14">
        <f t="shared" si="35"/>
        <v>1</v>
      </c>
      <c r="AO88" s="14">
        <f t="shared" si="36"/>
        <v>-1</v>
      </c>
      <c r="AP88" s="14">
        <f t="shared" si="37"/>
        <v>1.2645425098147509</v>
      </c>
      <c r="AQ88" s="14">
        <f t="shared" si="38"/>
        <v>0.20920017141496103</v>
      </c>
      <c r="AR88" s="14">
        <f t="shared" si="39"/>
        <v>0</v>
      </c>
      <c r="AS88" s="14">
        <f t="shared" si="40"/>
        <v>1</v>
      </c>
      <c r="AT88" s="14">
        <f t="shared" si="41"/>
        <v>0</v>
      </c>
      <c r="AU88" s="14" t="s">
        <v>804</v>
      </c>
    </row>
    <row r="89" spans="1:47">
      <c r="A89" s="14" t="s">
        <v>1058</v>
      </c>
      <c r="B89" s="14" t="s">
        <v>1059</v>
      </c>
      <c r="C89" s="14" t="s">
        <v>1060</v>
      </c>
      <c r="D89" s="14" t="s">
        <v>41</v>
      </c>
      <c r="E89" s="14" t="s">
        <v>42</v>
      </c>
      <c r="F89" s="14" t="s">
        <v>43</v>
      </c>
      <c r="G89" s="14" t="s">
        <v>44</v>
      </c>
      <c r="H89" s="14">
        <v>-0.35101499999999997</v>
      </c>
      <c r="I89" s="14">
        <v>9.6082399999999998E-2</v>
      </c>
      <c r="J89" s="14" t="s">
        <v>45</v>
      </c>
      <c r="K89" s="14" t="s">
        <v>43</v>
      </c>
      <c r="L89" s="14" t="s">
        <v>46</v>
      </c>
      <c r="M89" s="14">
        <v>-0.51554199999999994</v>
      </c>
      <c r="N89" s="14">
        <v>2.2781E-4</v>
      </c>
      <c r="O89" s="14" t="s">
        <v>48</v>
      </c>
      <c r="P89" s="14" t="s">
        <v>43</v>
      </c>
      <c r="Q89" s="14" t="s">
        <v>47</v>
      </c>
      <c r="R89" s="14">
        <v>-1.4017500000000001</v>
      </c>
      <c r="S89" s="14">
        <v>2.2754800000000002E-4</v>
      </c>
      <c r="T89" s="14" t="s">
        <v>48</v>
      </c>
      <c r="U89" s="14">
        <v>123.459</v>
      </c>
      <c r="V89" s="14">
        <v>104.02500000000001</v>
      </c>
      <c r="W89" s="14">
        <v>119.05</v>
      </c>
      <c r="X89" s="14">
        <v>107.65</v>
      </c>
      <c r="Y89" s="14">
        <v>96.502700000000004</v>
      </c>
      <c r="Z89" s="14">
        <v>82.812700000000007</v>
      </c>
      <c r="AA89" s="14">
        <v>77.018799999999999</v>
      </c>
      <c r="AB89" s="14">
        <v>76.870999999999995</v>
      </c>
      <c r="AC89" s="14">
        <v>74.898700000000005</v>
      </c>
      <c r="AD89" s="14">
        <v>39.1937</v>
      </c>
      <c r="AE89" s="14">
        <v>40.86</v>
      </c>
      <c r="AF89" s="14">
        <v>42.346499999999999</v>
      </c>
      <c r="AG89" s="14">
        <f t="shared" si="28"/>
        <v>115.51133333333333</v>
      </c>
      <c r="AH89" s="14">
        <f t="shared" si="29"/>
        <v>95.655133333333353</v>
      </c>
      <c r="AI89" s="14">
        <f t="shared" si="30"/>
        <v>76.262833333333333</v>
      </c>
      <c r="AJ89" s="14">
        <f t="shared" si="31"/>
        <v>40.800066666666659</v>
      </c>
      <c r="AK89" s="14">
        <f t="shared" si="32"/>
        <v>-59.104699999999951</v>
      </c>
      <c r="AL89" s="14">
        <f t="shared" si="33"/>
        <v>-74.71126666666666</v>
      </c>
      <c r="AM89" s="14">
        <f t="shared" si="34"/>
        <v>1.2640495031134025</v>
      </c>
      <c r="AN89" s="14">
        <f t="shared" si="35"/>
        <v>1</v>
      </c>
      <c r="AO89" s="14">
        <f t="shared" si="36"/>
        <v>-1</v>
      </c>
      <c r="AP89" s="14">
        <f t="shared" si="37"/>
        <v>1.2640495031134025</v>
      </c>
      <c r="AQ89" s="14">
        <f t="shared" si="38"/>
        <v>0.20889174234319022</v>
      </c>
      <c r="AR89" s="14">
        <f t="shared" si="39"/>
        <v>0</v>
      </c>
      <c r="AS89" s="14">
        <f t="shared" si="40"/>
        <v>1</v>
      </c>
      <c r="AT89" s="14">
        <f t="shared" si="41"/>
        <v>0</v>
      </c>
      <c r="AU89" s="14" t="s">
        <v>804</v>
      </c>
    </row>
    <row r="90" spans="1:47">
      <c r="A90" s="14" t="s">
        <v>1061</v>
      </c>
      <c r="B90" s="14" t="s">
        <v>1062</v>
      </c>
      <c r="C90" s="14" t="s">
        <v>1063</v>
      </c>
      <c r="D90" s="14" t="s">
        <v>41</v>
      </c>
      <c r="E90" s="14" t="s">
        <v>42</v>
      </c>
      <c r="F90" s="14" t="s">
        <v>43</v>
      </c>
      <c r="G90" s="14" t="s">
        <v>44</v>
      </c>
      <c r="H90" s="14">
        <v>-0.14744699999999999</v>
      </c>
      <c r="I90" s="14">
        <v>0.99874000000000007</v>
      </c>
      <c r="J90" s="14" t="s">
        <v>45</v>
      </c>
      <c r="K90" s="14" t="s">
        <v>43</v>
      </c>
      <c r="L90" s="14" t="s">
        <v>46</v>
      </c>
      <c r="M90" s="14">
        <v>-0.34851199999999999</v>
      </c>
      <c r="N90" s="14">
        <v>0.12512000000000001</v>
      </c>
      <c r="O90" s="14" t="s">
        <v>45</v>
      </c>
      <c r="P90" s="14" t="s">
        <v>43</v>
      </c>
      <c r="Q90" s="14" t="s">
        <v>47</v>
      </c>
      <c r="R90" s="14">
        <v>-0.62730299999999994</v>
      </c>
      <c r="S90" s="14">
        <v>7.6414400000000002E-3</v>
      </c>
      <c r="T90" s="14" t="s">
        <v>48</v>
      </c>
      <c r="U90" s="14">
        <v>11.375999999999999</v>
      </c>
      <c r="V90" s="14">
        <v>7.9888300000000001</v>
      </c>
      <c r="W90" s="14">
        <v>8.9516299999999998</v>
      </c>
      <c r="X90" s="14">
        <v>9.0371699999999997</v>
      </c>
      <c r="Y90" s="14">
        <v>8.8665500000000002</v>
      </c>
      <c r="Z90" s="14">
        <v>9.5318500000000004</v>
      </c>
      <c r="AA90" s="14">
        <v>7.6025600000000004</v>
      </c>
      <c r="AB90" s="14">
        <v>7.2109100000000002</v>
      </c>
      <c r="AC90" s="14">
        <v>7.2355700000000001</v>
      </c>
      <c r="AD90" s="14">
        <v>6.8085100000000001</v>
      </c>
      <c r="AE90" s="14">
        <v>5.6507699999999996</v>
      </c>
      <c r="AF90" s="14">
        <v>6.83589</v>
      </c>
      <c r="AG90" s="14">
        <f t="shared" si="28"/>
        <v>9.4388199999999998</v>
      </c>
      <c r="AH90" s="14">
        <f t="shared" si="29"/>
        <v>9.1451899999999995</v>
      </c>
      <c r="AI90" s="14">
        <f t="shared" si="30"/>
        <v>7.3496800000000002</v>
      </c>
      <c r="AJ90" s="14">
        <f t="shared" si="31"/>
        <v>6.4317233333333332</v>
      </c>
      <c r="AK90" s="14">
        <f t="shared" si="32"/>
        <v>-2.3827700000000007</v>
      </c>
      <c r="AL90" s="14">
        <f t="shared" si="33"/>
        <v>-3.0070966666666665</v>
      </c>
      <c r="AM90" s="14">
        <f t="shared" si="34"/>
        <v>1.2620171760877741</v>
      </c>
      <c r="AN90" s="14">
        <f t="shared" si="35"/>
        <v>1</v>
      </c>
      <c r="AO90" s="14">
        <f t="shared" si="36"/>
        <v>-1</v>
      </c>
      <c r="AP90" s="14">
        <f t="shared" si="37"/>
        <v>1.2620171760877741</v>
      </c>
      <c r="AQ90" s="14">
        <f t="shared" si="38"/>
        <v>0.20761775754908637</v>
      </c>
      <c r="AR90" s="14">
        <f t="shared" si="39"/>
        <v>0</v>
      </c>
      <c r="AS90" s="14">
        <f t="shared" si="40"/>
        <v>1</v>
      </c>
      <c r="AT90" s="14">
        <f t="shared" si="41"/>
        <v>0</v>
      </c>
      <c r="AU90" s="14" t="s">
        <v>804</v>
      </c>
    </row>
    <row r="91" spans="1:47">
      <c r="A91" s="14" t="s">
        <v>1064</v>
      </c>
      <c r="B91" s="14" t="s">
        <v>1065</v>
      </c>
      <c r="C91" s="14" t="s">
        <v>1066</v>
      </c>
      <c r="D91" s="14" t="s">
        <v>41</v>
      </c>
      <c r="E91" s="14" t="s">
        <v>42</v>
      </c>
      <c r="F91" s="14" t="s">
        <v>43</v>
      </c>
      <c r="G91" s="14" t="s">
        <v>44</v>
      </c>
      <c r="H91" s="14">
        <v>-0.53300099999999995</v>
      </c>
      <c r="I91" s="14">
        <v>2.8362199999999997E-2</v>
      </c>
      <c r="J91" s="14" t="s">
        <v>48</v>
      </c>
      <c r="K91" s="14" t="s">
        <v>43</v>
      </c>
      <c r="L91" s="14" t="s">
        <v>46</v>
      </c>
      <c r="M91" s="14">
        <v>-0.44977899999999998</v>
      </c>
      <c r="N91" s="14">
        <v>1.15934E-2</v>
      </c>
      <c r="O91" s="14" t="s">
        <v>48</v>
      </c>
      <c r="P91" s="14" t="s">
        <v>43</v>
      </c>
      <c r="Q91" s="14" t="s">
        <v>47</v>
      </c>
      <c r="R91" s="14">
        <v>-1.1504799999999999</v>
      </c>
      <c r="S91" s="14">
        <v>2.2754800000000002E-4</v>
      </c>
      <c r="T91" s="14" t="s">
        <v>48</v>
      </c>
      <c r="U91" s="14">
        <v>4.7706900000000001</v>
      </c>
      <c r="V91" s="14">
        <v>4.0572100000000004</v>
      </c>
      <c r="W91" s="14">
        <v>4.2926400000000005</v>
      </c>
      <c r="X91" s="14">
        <v>4.1622300000000001</v>
      </c>
      <c r="Y91" s="14">
        <v>3.1653000000000002</v>
      </c>
      <c r="Z91" s="14">
        <v>2.6058699999999999</v>
      </c>
      <c r="AA91" s="14">
        <v>3.3975499999999998</v>
      </c>
      <c r="AB91" s="14">
        <v>3.0156399999999999</v>
      </c>
      <c r="AC91" s="14">
        <v>3.26566</v>
      </c>
      <c r="AD91" s="14">
        <v>1.4513400000000001</v>
      </c>
      <c r="AE91" s="14">
        <v>1.57081</v>
      </c>
      <c r="AF91" s="14">
        <v>1.75101</v>
      </c>
      <c r="AG91" s="14">
        <f t="shared" si="28"/>
        <v>4.3735133333333334</v>
      </c>
      <c r="AH91" s="14">
        <f t="shared" si="29"/>
        <v>3.3111333333333337</v>
      </c>
      <c r="AI91" s="14">
        <f t="shared" si="30"/>
        <v>3.2262833333333334</v>
      </c>
      <c r="AJ91" s="14">
        <f t="shared" si="31"/>
        <v>1.5910533333333332</v>
      </c>
      <c r="AK91" s="14">
        <f t="shared" si="32"/>
        <v>-2.2096099999999996</v>
      </c>
      <c r="AL91" s="14">
        <f t="shared" si="33"/>
        <v>-2.7824600000000004</v>
      </c>
      <c r="AM91" s="14">
        <f t="shared" si="34"/>
        <v>1.2592538954838188</v>
      </c>
      <c r="AN91" s="14">
        <f t="shared" si="35"/>
        <v>1</v>
      </c>
      <c r="AO91" s="14">
        <f t="shared" si="36"/>
        <v>-1</v>
      </c>
      <c r="AP91" s="14">
        <f t="shared" si="37"/>
        <v>1.2592538954838188</v>
      </c>
      <c r="AQ91" s="14">
        <f t="shared" si="38"/>
        <v>0.2058789704074814</v>
      </c>
      <c r="AR91" s="14">
        <f t="shared" si="39"/>
        <v>0</v>
      </c>
      <c r="AS91" s="14">
        <f t="shared" si="40"/>
        <v>1</v>
      </c>
      <c r="AT91" s="14">
        <f t="shared" si="41"/>
        <v>0</v>
      </c>
      <c r="AU91" s="14" t="s">
        <v>804</v>
      </c>
    </row>
    <row r="92" spans="1:47">
      <c r="A92" s="14" t="s">
        <v>1067</v>
      </c>
      <c r="B92" s="14" t="s">
        <v>1068</v>
      </c>
      <c r="C92" s="14" t="s">
        <v>1069</v>
      </c>
      <c r="D92" s="14" t="s">
        <v>41</v>
      </c>
      <c r="E92" s="14" t="s">
        <v>42</v>
      </c>
      <c r="F92" s="14" t="s">
        <v>43</v>
      </c>
      <c r="G92" s="14" t="s">
        <v>44</v>
      </c>
      <c r="H92" s="14">
        <v>-6.5992399999999993E-2</v>
      </c>
      <c r="I92" s="14">
        <v>0.99874000000000007</v>
      </c>
      <c r="J92" s="14" t="s">
        <v>45</v>
      </c>
      <c r="K92" s="14" t="s">
        <v>43</v>
      </c>
      <c r="L92" s="14" t="s">
        <v>46</v>
      </c>
      <c r="M92" s="14">
        <v>-0.68038500000000002</v>
      </c>
      <c r="N92" s="14">
        <v>2.2781E-4</v>
      </c>
      <c r="O92" s="14" t="s">
        <v>48</v>
      </c>
      <c r="P92" s="14" t="s">
        <v>43</v>
      </c>
      <c r="Q92" s="14" t="s">
        <v>47</v>
      </c>
      <c r="R92" s="14">
        <v>-0.93383099999999997</v>
      </c>
      <c r="S92" s="14">
        <v>2.2754800000000002E-4</v>
      </c>
      <c r="T92" s="14" t="s">
        <v>48</v>
      </c>
      <c r="U92" s="14">
        <v>17.167899999999999</v>
      </c>
      <c r="V92" s="14">
        <v>10.7797</v>
      </c>
      <c r="W92" s="14">
        <v>13.943899999999999</v>
      </c>
      <c r="X92" s="14">
        <v>14.5985</v>
      </c>
      <c r="Y92" s="14">
        <v>15.3034</v>
      </c>
      <c r="Z92" s="14">
        <v>11.587899999999999</v>
      </c>
      <c r="AA92" s="14">
        <v>9.2497600000000002</v>
      </c>
      <c r="AB92" s="14">
        <v>8.2393000000000001</v>
      </c>
      <c r="AC92" s="14">
        <v>7.9775200000000002</v>
      </c>
      <c r="AD92" s="14">
        <v>6.1872499999999997</v>
      </c>
      <c r="AE92" s="14">
        <v>7.9485000000000001</v>
      </c>
      <c r="AF92" s="14">
        <v>6.5987600000000004</v>
      </c>
      <c r="AG92" s="14">
        <f t="shared" si="28"/>
        <v>13.963833333333334</v>
      </c>
      <c r="AH92" s="14">
        <f t="shared" si="29"/>
        <v>13.829933333333331</v>
      </c>
      <c r="AI92" s="14">
        <f t="shared" si="30"/>
        <v>8.4888600000000007</v>
      </c>
      <c r="AJ92" s="14">
        <f t="shared" si="31"/>
        <v>6.9115033333333331</v>
      </c>
      <c r="AK92" s="14">
        <f t="shared" si="32"/>
        <v>-5.6088733333333352</v>
      </c>
      <c r="AL92" s="14">
        <f t="shared" si="33"/>
        <v>-7.0523300000000004</v>
      </c>
      <c r="AM92" s="14">
        <f t="shared" si="34"/>
        <v>1.2573523381403986</v>
      </c>
      <c r="AN92" s="14">
        <f t="shared" si="35"/>
        <v>1</v>
      </c>
      <c r="AO92" s="14">
        <f t="shared" si="36"/>
        <v>-1</v>
      </c>
      <c r="AP92" s="14">
        <f t="shared" si="37"/>
        <v>1.2573523381403986</v>
      </c>
      <c r="AQ92" s="14">
        <f t="shared" si="38"/>
        <v>0.20467798113058594</v>
      </c>
      <c r="AR92" s="14">
        <f t="shared" si="39"/>
        <v>0</v>
      </c>
      <c r="AS92" s="14">
        <f t="shared" si="40"/>
        <v>1</v>
      </c>
      <c r="AT92" s="14">
        <f t="shared" si="41"/>
        <v>0</v>
      </c>
      <c r="AU92" s="14" t="s">
        <v>804</v>
      </c>
    </row>
    <row r="93" spans="1:47">
      <c r="A93" s="14" t="s">
        <v>1070</v>
      </c>
      <c r="B93" s="14" t="s">
        <v>1071</v>
      </c>
      <c r="C93" s="14" t="s">
        <v>1072</v>
      </c>
      <c r="D93" s="14" t="s">
        <v>41</v>
      </c>
      <c r="E93" s="14" t="s">
        <v>42</v>
      </c>
      <c r="F93" s="14" t="s">
        <v>43</v>
      </c>
      <c r="G93" s="14" t="s">
        <v>44</v>
      </c>
      <c r="H93" s="14">
        <v>-0.29482799999999998</v>
      </c>
      <c r="I93" s="14">
        <v>0.66621900000000001</v>
      </c>
      <c r="J93" s="14" t="s">
        <v>45</v>
      </c>
      <c r="K93" s="14" t="s">
        <v>43</v>
      </c>
      <c r="L93" s="14" t="s">
        <v>46</v>
      </c>
      <c r="M93" s="14">
        <v>-8.1175200000000003E-2</v>
      </c>
      <c r="N93" s="14">
        <v>0.66731299999999993</v>
      </c>
      <c r="O93" s="14" t="s">
        <v>45</v>
      </c>
      <c r="P93" s="14" t="s">
        <v>43</v>
      </c>
      <c r="Q93" s="14" t="s">
        <v>47</v>
      </c>
      <c r="R93" s="14">
        <v>-0.37268399999999996</v>
      </c>
      <c r="S93" s="14">
        <v>2.60097E-2</v>
      </c>
      <c r="T93" s="14" t="s">
        <v>48</v>
      </c>
      <c r="U93" s="14">
        <v>17.535</v>
      </c>
      <c r="V93" s="14">
        <v>20.721</v>
      </c>
      <c r="W93" s="14">
        <v>18.776800000000001</v>
      </c>
      <c r="X93" s="14">
        <v>17.3367</v>
      </c>
      <c r="Y93" s="14">
        <v>15.2202</v>
      </c>
      <c r="Z93" s="14">
        <v>15.621600000000001</v>
      </c>
      <c r="AA93" s="14">
        <v>17.3809</v>
      </c>
      <c r="AB93" s="14">
        <v>18.241299999999999</v>
      </c>
      <c r="AC93" s="14">
        <v>17.465900000000001</v>
      </c>
      <c r="AD93" s="14">
        <v>13.048500000000001</v>
      </c>
      <c r="AE93" s="14">
        <v>13.4961</v>
      </c>
      <c r="AF93" s="14">
        <v>14.4017</v>
      </c>
      <c r="AG93" s="14">
        <f t="shared" si="28"/>
        <v>19.010933333333334</v>
      </c>
      <c r="AH93" s="14">
        <f t="shared" si="29"/>
        <v>16.0595</v>
      </c>
      <c r="AI93" s="14">
        <f t="shared" si="30"/>
        <v>17.696033333333332</v>
      </c>
      <c r="AJ93" s="14">
        <f t="shared" si="31"/>
        <v>13.648766666666667</v>
      </c>
      <c r="AK93" s="14">
        <f t="shared" si="32"/>
        <v>-4.2663333333333355</v>
      </c>
      <c r="AL93" s="14">
        <f t="shared" si="33"/>
        <v>-5.362166666666667</v>
      </c>
      <c r="AM93" s="14">
        <f t="shared" si="34"/>
        <v>1.2568560043753412</v>
      </c>
      <c r="AN93" s="14">
        <f t="shared" si="35"/>
        <v>1</v>
      </c>
      <c r="AO93" s="14">
        <f t="shared" si="36"/>
        <v>-1</v>
      </c>
      <c r="AP93" s="14">
        <f t="shared" si="37"/>
        <v>1.2568560043753412</v>
      </c>
      <c r="AQ93" s="14">
        <f t="shared" si="38"/>
        <v>0.20436390762440521</v>
      </c>
      <c r="AR93" s="14">
        <f t="shared" si="39"/>
        <v>0</v>
      </c>
      <c r="AS93" s="14">
        <f t="shared" si="40"/>
        <v>1</v>
      </c>
      <c r="AT93" s="14">
        <f t="shared" si="41"/>
        <v>0</v>
      </c>
      <c r="AU93" s="14" t="s">
        <v>804</v>
      </c>
    </row>
    <row r="94" spans="1:47">
      <c r="A94" s="14" t="s">
        <v>1073</v>
      </c>
      <c r="B94" s="14" t="s">
        <v>1074</v>
      </c>
      <c r="C94" s="14" t="s">
        <v>1075</v>
      </c>
      <c r="D94" s="14" t="s">
        <v>41</v>
      </c>
      <c r="E94" s="14" t="s">
        <v>42</v>
      </c>
      <c r="F94" s="14" t="s">
        <v>43</v>
      </c>
      <c r="G94" s="14" t="s">
        <v>44</v>
      </c>
      <c r="H94" s="14">
        <v>-0.154529</v>
      </c>
      <c r="I94" s="14">
        <v>0.99874000000000007</v>
      </c>
      <c r="J94" s="14" t="s">
        <v>45</v>
      </c>
      <c r="K94" s="14" t="s">
        <v>43</v>
      </c>
      <c r="L94" s="14" t="s">
        <v>46</v>
      </c>
      <c r="M94" s="14">
        <v>-0.55137799999999992</v>
      </c>
      <c r="N94" s="14">
        <v>4.3508100000000003E-4</v>
      </c>
      <c r="O94" s="14" t="s">
        <v>48</v>
      </c>
      <c r="P94" s="14" t="s">
        <v>43</v>
      </c>
      <c r="Q94" s="14" t="s">
        <v>47</v>
      </c>
      <c r="R94" s="14">
        <v>-1.0595600000000001</v>
      </c>
      <c r="S94" s="14">
        <v>2.2754800000000002E-4</v>
      </c>
      <c r="T94" s="14" t="s">
        <v>48</v>
      </c>
      <c r="U94" s="14">
        <v>6.36266</v>
      </c>
      <c r="V94" s="14">
        <v>4.6906699999999999</v>
      </c>
      <c r="W94" s="14">
        <v>5.2389299999999999</v>
      </c>
      <c r="X94" s="14">
        <v>5.6253000000000002</v>
      </c>
      <c r="Y94" s="14">
        <v>5.8371300000000002</v>
      </c>
      <c r="Z94" s="14">
        <v>4.1205400000000001</v>
      </c>
      <c r="AA94" s="14">
        <v>3.073</v>
      </c>
      <c r="AB94" s="14">
        <v>3.1209099999999999</v>
      </c>
      <c r="AC94" s="14">
        <v>3.79636</v>
      </c>
      <c r="AD94" s="14">
        <v>2.2332000000000001</v>
      </c>
      <c r="AE94" s="14">
        <v>2.99038</v>
      </c>
      <c r="AF94" s="14">
        <v>2.2688700000000002</v>
      </c>
      <c r="AG94" s="14">
        <f t="shared" si="28"/>
        <v>5.4307533333333327</v>
      </c>
      <c r="AH94" s="14">
        <f t="shared" si="29"/>
        <v>5.1943233333333341</v>
      </c>
      <c r="AI94" s="14">
        <f t="shared" si="30"/>
        <v>3.3300899999999998</v>
      </c>
      <c r="AJ94" s="14">
        <f t="shared" si="31"/>
        <v>2.4974833333333333</v>
      </c>
      <c r="AK94" s="14">
        <f t="shared" si="32"/>
        <v>-2.3370933333333319</v>
      </c>
      <c r="AL94" s="14">
        <f t="shared" si="33"/>
        <v>-2.9332699999999994</v>
      </c>
      <c r="AM94" s="14">
        <f t="shared" si="34"/>
        <v>1.2550932212092518</v>
      </c>
      <c r="AN94" s="14">
        <f t="shared" si="35"/>
        <v>1</v>
      </c>
      <c r="AO94" s="14">
        <f t="shared" si="36"/>
        <v>-1</v>
      </c>
      <c r="AP94" s="14">
        <f t="shared" si="37"/>
        <v>1.2550932212092518</v>
      </c>
      <c r="AQ94" s="14">
        <f t="shared" si="38"/>
        <v>0.20324643372981949</v>
      </c>
      <c r="AR94" s="14">
        <f t="shared" si="39"/>
        <v>0</v>
      </c>
      <c r="AS94" s="14">
        <f t="shared" si="40"/>
        <v>1</v>
      </c>
      <c r="AT94" s="14">
        <f t="shared" si="41"/>
        <v>0</v>
      </c>
      <c r="AU94" s="14" t="s">
        <v>804</v>
      </c>
    </row>
    <row r="95" spans="1:47">
      <c r="A95" s="14" t="s">
        <v>1076</v>
      </c>
      <c r="B95" s="14" t="s">
        <v>1077</v>
      </c>
      <c r="C95" s="14" t="s">
        <v>1078</v>
      </c>
      <c r="D95" s="14" t="s">
        <v>41</v>
      </c>
      <c r="E95" s="14" t="s">
        <v>42</v>
      </c>
      <c r="F95" s="14" t="s">
        <v>43</v>
      </c>
      <c r="G95" s="14" t="s">
        <v>44</v>
      </c>
      <c r="H95" s="14">
        <v>-0.17504</v>
      </c>
      <c r="I95" s="14">
        <v>0.99874000000000007</v>
      </c>
      <c r="J95" s="14" t="s">
        <v>45</v>
      </c>
      <c r="K95" s="14" t="s">
        <v>43</v>
      </c>
      <c r="L95" s="14" t="s">
        <v>46</v>
      </c>
      <c r="M95" s="14">
        <v>-0.316301</v>
      </c>
      <c r="N95" s="14">
        <v>0.13100299999999998</v>
      </c>
      <c r="O95" s="14" t="s">
        <v>45</v>
      </c>
      <c r="P95" s="14" t="s">
        <v>43</v>
      </c>
      <c r="Q95" s="14" t="s">
        <v>47</v>
      </c>
      <c r="R95" s="14">
        <v>-0.61489700000000003</v>
      </c>
      <c r="S95" s="14">
        <v>1.7015800000000001E-3</v>
      </c>
      <c r="T95" s="14" t="s">
        <v>48</v>
      </c>
      <c r="U95" s="14">
        <v>40.982300000000002</v>
      </c>
      <c r="V95" s="14">
        <v>48.177500000000002</v>
      </c>
      <c r="W95" s="14">
        <v>52.925600000000003</v>
      </c>
      <c r="X95" s="14">
        <v>46.735599999999998</v>
      </c>
      <c r="Y95" s="14">
        <v>41.994700000000002</v>
      </c>
      <c r="Z95" s="14">
        <v>48.759399999999999</v>
      </c>
      <c r="AA95" s="14">
        <v>35.837400000000002</v>
      </c>
      <c r="AB95" s="14">
        <v>34.007300000000001</v>
      </c>
      <c r="AC95" s="14">
        <v>37.462400000000002</v>
      </c>
      <c r="AD95" s="14">
        <v>32.217199999999998</v>
      </c>
      <c r="AE95" s="14">
        <v>28.556899999999999</v>
      </c>
      <c r="AF95" s="14">
        <v>31.899699999999999</v>
      </c>
      <c r="AG95" s="14">
        <f t="shared" si="28"/>
        <v>47.361799999999995</v>
      </c>
      <c r="AH95" s="14">
        <f t="shared" si="29"/>
        <v>45.829900000000002</v>
      </c>
      <c r="AI95" s="14">
        <f t="shared" si="30"/>
        <v>35.769033333333333</v>
      </c>
      <c r="AJ95" s="14">
        <f t="shared" si="31"/>
        <v>30.891266666666667</v>
      </c>
      <c r="AK95" s="14">
        <f t="shared" si="32"/>
        <v>-13.124666666666656</v>
      </c>
      <c r="AL95" s="14">
        <f t="shared" si="33"/>
        <v>-16.470533333333329</v>
      </c>
      <c r="AM95" s="14">
        <f t="shared" si="34"/>
        <v>1.2549296490069597</v>
      </c>
      <c r="AN95" s="14">
        <f t="shared" si="35"/>
        <v>1</v>
      </c>
      <c r="AO95" s="14">
        <f t="shared" si="36"/>
        <v>-1</v>
      </c>
      <c r="AP95" s="14">
        <f t="shared" si="37"/>
        <v>1.2549296490069597</v>
      </c>
      <c r="AQ95" s="14">
        <f t="shared" si="38"/>
        <v>0.20314258190384488</v>
      </c>
      <c r="AR95" s="14">
        <f t="shared" si="39"/>
        <v>0</v>
      </c>
      <c r="AS95" s="14">
        <f t="shared" si="40"/>
        <v>1</v>
      </c>
      <c r="AT95" s="14">
        <f t="shared" si="41"/>
        <v>0</v>
      </c>
      <c r="AU95" s="14" t="s">
        <v>804</v>
      </c>
    </row>
    <row r="96" spans="1:47">
      <c r="A96" s="14" t="s">
        <v>1079</v>
      </c>
      <c r="B96" s="14" t="s">
        <v>1080</v>
      </c>
      <c r="C96" s="14" t="s">
        <v>1081</v>
      </c>
      <c r="D96" s="14" t="s">
        <v>41</v>
      </c>
      <c r="E96" s="14" t="s">
        <v>42</v>
      </c>
      <c r="F96" s="14" t="s">
        <v>43</v>
      </c>
      <c r="G96" s="14" t="s">
        <v>44</v>
      </c>
      <c r="H96" s="14">
        <v>-0.195823</v>
      </c>
      <c r="I96" s="14">
        <v>0.80139499999999997</v>
      </c>
      <c r="J96" s="14" t="s">
        <v>45</v>
      </c>
      <c r="K96" s="14" t="s">
        <v>43</v>
      </c>
      <c r="L96" s="14" t="s">
        <v>46</v>
      </c>
      <c r="M96" s="14">
        <v>-9.0526599999999999E-2</v>
      </c>
      <c r="N96" s="14">
        <v>0.546095</v>
      </c>
      <c r="O96" s="14" t="s">
        <v>45</v>
      </c>
      <c r="P96" s="14" t="s">
        <v>43</v>
      </c>
      <c r="Q96" s="14" t="s">
        <v>47</v>
      </c>
      <c r="R96" s="14">
        <v>-0.29124800000000001</v>
      </c>
      <c r="S96" s="14">
        <v>3.1224699999999998E-2</v>
      </c>
      <c r="T96" s="14" t="s">
        <v>48</v>
      </c>
      <c r="U96" s="14">
        <v>141.50299999999999</v>
      </c>
      <c r="V96" s="14">
        <v>117.498</v>
      </c>
      <c r="W96" s="14">
        <v>138.42500000000001</v>
      </c>
      <c r="X96" s="14">
        <v>128.161</v>
      </c>
      <c r="Y96" s="14">
        <v>120.42700000000001</v>
      </c>
      <c r="Z96" s="14">
        <v>109.861</v>
      </c>
      <c r="AA96" s="14">
        <v>123.229</v>
      </c>
      <c r="AB96" s="14">
        <v>115.997</v>
      </c>
      <c r="AC96" s="14">
        <v>115.116</v>
      </c>
      <c r="AD96" s="14">
        <v>94.18</v>
      </c>
      <c r="AE96" s="14">
        <v>107.82299999999999</v>
      </c>
      <c r="AF96" s="14">
        <v>92.605599999999995</v>
      </c>
      <c r="AG96" s="14">
        <f t="shared" si="28"/>
        <v>132.47533333333334</v>
      </c>
      <c r="AH96" s="14">
        <f t="shared" si="29"/>
        <v>119.483</v>
      </c>
      <c r="AI96" s="14">
        <f t="shared" si="30"/>
        <v>118.11399999999999</v>
      </c>
      <c r="AJ96" s="14">
        <f t="shared" si="31"/>
        <v>98.202866666666651</v>
      </c>
      <c r="AK96" s="14">
        <f t="shared" si="32"/>
        <v>-27.353666666666697</v>
      </c>
      <c r="AL96" s="14">
        <f t="shared" si="33"/>
        <v>-34.272466666666688</v>
      </c>
      <c r="AM96" s="14">
        <f t="shared" si="34"/>
        <v>1.2529386675765584</v>
      </c>
      <c r="AN96" s="14">
        <f t="shared" si="35"/>
        <v>1</v>
      </c>
      <c r="AO96" s="14">
        <f t="shared" si="36"/>
        <v>-1</v>
      </c>
      <c r="AP96" s="14">
        <f t="shared" si="37"/>
        <v>1.2529386675765584</v>
      </c>
      <c r="AQ96" s="14">
        <f t="shared" si="38"/>
        <v>0.20187633610653408</v>
      </c>
      <c r="AR96" s="14">
        <f t="shared" si="39"/>
        <v>0</v>
      </c>
      <c r="AS96" s="14">
        <f t="shared" si="40"/>
        <v>1</v>
      </c>
      <c r="AT96" s="14">
        <f t="shared" si="41"/>
        <v>0</v>
      </c>
      <c r="AU96" s="14" t="s">
        <v>804</v>
      </c>
    </row>
    <row r="97" spans="1:47">
      <c r="A97" s="14" t="s">
        <v>1082</v>
      </c>
      <c r="B97" s="14" t="s">
        <v>1083</v>
      </c>
      <c r="C97" s="14" t="s">
        <v>1084</v>
      </c>
      <c r="D97" s="14" t="s">
        <v>41</v>
      </c>
      <c r="E97" s="14" t="s">
        <v>42</v>
      </c>
      <c r="F97" s="14" t="s">
        <v>43</v>
      </c>
      <c r="G97" s="14" t="s">
        <v>44</v>
      </c>
      <c r="H97" s="14">
        <v>-0.214285</v>
      </c>
      <c r="I97" s="14">
        <v>0.99874000000000007</v>
      </c>
      <c r="J97" s="14" t="s">
        <v>45</v>
      </c>
      <c r="K97" s="14" t="s">
        <v>43</v>
      </c>
      <c r="L97" s="14" t="s">
        <v>46</v>
      </c>
      <c r="M97" s="14">
        <v>-0.58840300000000001</v>
      </c>
      <c r="N97" s="14">
        <v>1.15934E-2</v>
      </c>
      <c r="O97" s="14" t="s">
        <v>48</v>
      </c>
      <c r="P97" s="14" t="s">
        <v>43</v>
      </c>
      <c r="Q97" s="14" t="s">
        <v>47</v>
      </c>
      <c r="R97" s="14">
        <v>-1.03392</v>
      </c>
      <c r="S97" s="14">
        <v>2.2754800000000002E-4</v>
      </c>
      <c r="T97" s="14" t="s">
        <v>48</v>
      </c>
      <c r="U97" s="14">
        <v>16.6891</v>
      </c>
      <c r="V97" s="14">
        <v>17.4269</v>
      </c>
      <c r="W97" s="14">
        <v>20.3552</v>
      </c>
      <c r="X97" s="14">
        <v>15.915900000000001</v>
      </c>
      <c r="Y97" s="14">
        <v>16.678599999999999</v>
      </c>
      <c r="Z97" s="14">
        <v>17.1952</v>
      </c>
      <c r="AA97" s="14">
        <v>13.21</v>
      </c>
      <c r="AB97" s="14">
        <v>11.964</v>
      </c>
      <c r="AC97" s="14">
        <v>10.543900000000001</v>
      </c>
      <c r="AD97" s="14">
        <v>9.6076300000000003</v>
      </c>
      <c r="AE97" s="14">
        <v>7.6572500000000003</v>
      </c>
      <c r="AF97" s="14">
        <v>7.8710500000000003</v>
      </c>
      <c r="AG97" s="14">
        <f t="shared" si="28"/>
        <v>18.157066666666665</v>
      </c>
      <c r="AH97" s="14">
        <f t="shared" si="29"/>
        <v>16.596566666666664</v>
      </c>
      <c r="AI97" s="14">
        <f t="shared" si="30"/>
        <v>11.905966666666666</v>
      </c>
      <c r="AJ97" s="14">
        <f t="shared" si="31"/>
        <v>8.3786433333333346</v>
      </c>
      <c r="AK97" s="14">
        <f t="shared" si="32"/>
        <v>-7.8115999999999985</v>
      </c>
      <c r="AL97" s="14">
        <f t="shared" si="33"/>
        <v>-9.7784233333333308</v>
      </c>
      <c r="AM97" s="14">
        <f t="shared" si="34"/>
        <v>1.2517823919982247</v>
      </c>
      <c r="AN97" s="14">
        <f t="shared" si="35"/>
        <v>1</v>
      </c>
      <c r="AO97" s="14">
        <f t="shared" si="36"/>
        <v>-1</v>
      </c>
      <c r="AP97" s="14">
        <f t="shared" si="37"/>
        <v>1.2517823919982247</v>
      </c>
      <c r="AQ97" s="14">
        <f t="shared" si="38"/>
        <v>0.20113910661125664</v>
      </c>
      <c r="AR97" s="14">
        <f t="shared" si="39"/>
        <v>0</v>
      </c>
      <c r="AS97" s="14">
        <f t="shared" si="40"/>
        <v>1</v>
      </c>
      <c r="AT97" s="14">
        <f t="shared" si="41"/>
        <v>0</v>
      </c>
      <c r="AU97" s="14" t="s">
        <v>804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6"/>
  <sheetViews>
    <sheetView workbookViewId="0">
      <selection activeCell="A2" sqref="A2"/>
    </sheetView>
  </sheetViews>
  <sheetFormatPr defaultColWidth="11" defaultRowHeight="15.5"/>
  <cols>
    <col min="1" max="1" width="78" customWidth="1"/>
  </cols>
  <sheetData>
    <row r="1" spans="1:1">
      <c r="A1" s="18" t="s">
        <v>1085</v>
      </c>
    </row>
    <row r="2" spans="1:1">
      <c r="A2" s="18"/>
    </row>
    <row r="3" spans="1:1">
      <c r="A3" s="17" t="s">
        <v>1086</v>
      </c>
    </row>
    <row r="4" spans="1:1">
      <c r="A4" s="17" t="s">
        <v>1087</v>
      </c>
    </row>
    <row r="5" spans="1:1">
      <c r="A5" s="17" t="s">
        <v>1088</v>
      </c>
    </row>
    <row r="6" spans="1:1">
      <c r="A6" s="17" t="s">
        <v>1089</v>
      </c>
    </row>
    <row r="7" spans="1:1">
      <c r="A7" s="17" t="s">
        <v>1090</v>
      </c>
    </row>
    <row r="8" spans="1:1">
      <c r="A8" s="17" t="s">
        <v>1091</v>
      </c>
    </row>
    <row r="9" spans="1:1">
      <c r="A9" s="17" t="s">
        <v>1092</v>
      </c>
    </row>
    <row r="10" spans="1:1">
      <c r="A10" s="17" t="s">
        <v>1093</v>
      </c>
    </row>
    <row r="11" spans="1:1">
      <c r="A11" s="17" t="s">
        <v>1094</v>
      </c>
    </row>
    <row r="12" spans="1:1">
      <c r="A12" s="17" t="s">
        <v>1095</v>
      </c>
    </row>
    <row r="13" spans="1:1">
      <c r="A13" s="17" t="s">
        <v>1096</v>
      </c>
    </row>
    <row r="14" spans="1:1">
      <c r="A14" s="17" t="s">
        <v>1097</v>
      </c>
    </row>
    <row r="15" spans="1:1">
      <c r="A15" s="17" t="s">
        <v>1098</v>
      </c>
    </row>
    <row r="16" spans="1:1">
      <c r="A16" s="17" t="s">
        <v>1099</v>
      </c>
    </row>
    <row r="17" spans="1:1">
      <c r="A17" s="17" t="s">
        <v>1100</v>
      </c>
    </row>
    <row r="18" spans="1:1">
      <c r="A18" s="17" t="s">
        <v>1101</v>
      </c>
    </row>
    <row r="19" spans="1:1">
      <c r="A19" s="17" t="s">
        <v>1102</v>
      </c>
    </row>
    <row r="20" spans="1:1">
      <c r="A20" s="17" t="s">
        <v>1103</v>
      </c>
    </row>
    <row r="21" spans="1:1">
      <c r="A21" s="17" t="s">
        <v>1104</v>
      </c>
    </row>
    <row r="22" spans="1:1">
      <c r="A22" s="17" t="s">
        <v>1105</v>
      </c>
    </row>
    <row r="23" spans="1:1">
      <c r="A23" s="17" t="s">
        <v>1106</v>
      </c>
    </row>
    <row r="24" spans="1:1">
      <c r="A24" s="17" t="s">
        <v>1107</v>
      </c>
    </row>
    <row r="25" spans="1:1">
      <c r="A25" s="17" t="s">
        <v>1108</v>
      </c>
    </row>
    <row r="26" spans="1:1">
      <c r="A26" s="17" t="s">
        <v>1109</v>
      </c>
    </row>
    <row r="27" spans="1:1">
      <c r="A27" s="17" t="s">
        <v>1110</v>
      </c>
    </row>
    <row r="28" spans="1:1">
      <c r="A28" s="17" t="s">
        <v>1111</v>
      </c>
    </row>
    <row r="29" spans="1:1">
      <c r="A29" s="17" t="s">
        <v>1112</v>
      </c>
    </row>
    <row r="30" spans="1:1">
      <c r="A30" s="17" t="s">
        <v>1113</v>
      </c>
    </row>
    <row r="31" spans="1:1">
      <c r="A31" s="17" t="s">
        <v>1114</v>
      </c>
    </row>
    <row r="32" spans="1:1">
      <c r="A32" s="17" t="s">
        <v>1115</v>
      </c>
    </row>
    <row r="33" spans="1:1">
      <c r="A33" s="17" t="s">
        <v>1116</v>
      </c>
    </row>
    <row r="34" spans="1:1">
      <c r="A34" s="17" t="s">
        <v>1117</v>
      </c>
    </row>
    <row r="35" spans="1:1">
      <c r="A35" s="17" t="s">
        <v>1118</v>
      </c>
    </row>
    <row r="36" spans="1:1">
      <c r="A36" s="17" t="s">
        <v>1119</v>
      </c>
    </row>
    <row r="37" spans="1:1">
      <c r="A37" s="17" t="s">
        <v>1120</v>
      </c>
    </row>
    <row r="38" spans="1:1">
      <c r="A38" s="17" t="s">
        <v>1121</v>
      </c>
    </row>
    <row r="39" spans="1:1">
      <c r="A39" s="17" t="s">
        <v>1122</v>
      </c>
    </row>
    <row r="40" spans="1:1">
      <c r="A40" s="17" t="s">
        <v>1123</v>
      </c>
    </row>
    <row r="41" spans="1:1">
      <c r="A41" s="17" t="s">
        <v>1124</v>
      </c>
    </row>
    <row r="42" spans="1:1">
      <c r="A42" s="17" t="s">
        <v>1125</v>
      </c>
    </row>
    <row r="43" spans="1:1">
      <c r="A43" s="17" t="s">
        <v>1126</v>
      </c>
    </row>
    <row r="44" spans="1:1">
      <c r="A44" s="17" t="s">
        <v>1127</v>
      </c>
    </row>
    <row r="45" spans="1:1">
      <c r="A45" s="17" t="s">
        <v>1128</v>
      </c>
    </row>
    <row r="46" spans="1:1">
      <c r="A46" s="17" t="s">
        <v>1129</v>
      </c>
    </row>
    <row r="47" spans="1:1">
      <c r="A47" s="17" t="s">
        <v>1130</v>
      </c>
    </row>
    <row r="48" spans="1:1">
      <c r="A48" s="17" t="s">
        <v>1131</v>
      </c>
    </row>
    <row r="49" spans="1:1">
      <c r="A49" s="17" t="s">
        <v>1132</v>
      </c>
    </row>
    <row r="50" spans="1:1">
      <c r="A50" s="17" t="s">
        <v>1133</v>
      </c>
    </row>
    <row r="51" spans="1:1">
      <c r="A51" s="17" t="s">
        <v>1134</v>
      </c>
    </row>
    <row r="52" spans="1:1">
      <c r="A52" s="17" t="s">
        <v>1135</v>
      </c>
    </row>
    <row r="53" spans="1:1">
      <c r="A53" s="17" t="s">
        <v>1136</v>
      </c>
    </row>
    <row r="54" spans="1:1">
      <c r="A54" s="17" t="s">
        <v>1137</v>
      </c>
    </row>
    <row r="55" spans="1:1">
      <c r="A55" s="17" t="s">
        <v>1138</v>
      </c>
    </row>
    <row r="56" spans="1:1">
      <c r="A56" s="17" t="s">
        <v>1139</v>
      </c>
    </row>
    <row r="57" spans="1:1">
      <c r="A57" s="17" t="s">
        <v>1140</v>
      </c>
    </row>
    <row r="58" spans="1:1">
      <c r="A58" s="17" t="s">
        <v>1141</v>
      </c>
    </row>
    <row r="59" spans="1:1">
      <c r="A59" s="17" t="s">
        <v>1142</v>
      </c>
    </row>
    <row r="60" spans="1:1">
      <c r="A60" s="17" t="s">
        <v>1143</v>
      </c>
    </row>
    <row r="61" spans="1:1">
      <c r="A61" s="17" t="s">
        <v>1144</v>
      </c>
    </row>
    <row r="62" spans="1:1">
      <c r="A62" s="17" t="s">
        <v>1145</v>
      </c>
    </row>
    <row r="63" spans="1:1">
      <c r="A63" s="17" t="s">
        <v>1146</v>
      </c>
    </row>
    <row r="64" spans="1:1">
      <c r="A64" s="17" t="s">
        <v>1147</v>
      </c>
    </row>
    <row r="65" spans="1:1">
      <c r="A65" s="17" t="s">
        <v>1148</v>
      </c>
    </row>
    <row r="66" spans="1:1">
      <c r="A66" s="17" t="s">
        <v>1149</v>
      </c>
    </row>
    <row r="67" spans="1:1">
      <c r="A67" s="17" t="s">
        <v>1150</v>
      </c>
    </row>
    <row r="68" spans="1:1">
      <c r="A68" s="17" t="s">
        <v>1151</v>
      </c>
    </row>
    <row r="69" spans="1:1">
      <c r="A69" s="17" t="s">
        <v>1152</v>
      </c>
    </row>
    <row r="70" spans="1:1">
      <c r="A70" s="17" t="s">
        <v>1153</v>
      </c>
    </row>
    <row r="71" spans="1:1">
      <c r="A71" s="17" t="s">
        <v>1154</v>
      </c>
    </row>
    <row r="72" spans="1:1">
      <c r="A72" s="17" t="s">
        <v>1155</v>
      </c>
    </row>
    <row r="73" spans="1:1">
      <c r="A73" s="17" t="s">
        <v>1156</v>
      </c>
    </row>
    <row r="74" spans="1:1">
      <c r="A74" s="17" t="s">
        <v>1157</v>
      </c>
    </row>
    <row r="75" spans="1:1">
      <c r="A75" s="17" t="s">
        <v>1158</v>
      </c>
    </row>
    <row r="76" spans="1:1">
      <c r="A76" s="17" t="s">
        <v>1159</v>
      </c>
    </row>
    <row r="77" spans="1:1">
      <c r="A77" s="17" t="s">
        <v>1160</v>
      </c>
    </row>
    <row r="78" spans="1:1">
      <c r="A78" s="17" t="s">
        <v>1161</v>
      </c>
    </row>
    <row r="79" spans="1:1">
      <c r="A79" s="17" t="s">
        <v>1162</v>
      </c>
    </row>
    <row r="80" spans="1:1">
      <c r="A80" s="17" t="s">
        <v>1163</v>
      </c>
    </row>
    <row r="81" spans="1:1">
      <c r="A81" s="17" t="s">
        <v>1164</v>
      </c>
    </row>
    <row r="82" spans="1:1">
      <c r="A82" s="17" t="s">
        <v>1165</v>
      </c>
    </row>
    <row r="83" spans="1:1">
      <c r="A83" s="17" t="s">
        <v>1166</v>
      </c>
    </row>
    <row r="84" spans="1:1">
      <c r="A84" s="17" t="s">
        <v>1167</v>
      </c>
    </row>
    <row r="85" spans="1:1">
      <c r="A85" s="17" t="s">
        <v>1168</v>
      </c>
    </row>
    <row r="86" spans="1:1">
      <c r="A86" s="17" t="s">
        <v>1169</v>
      </c>
    </row>
    <row r="87" spans="1:1">
      <c r="A87" s="17" t="s">
        <v>1170</v>
      </c>
    </row>
    <row r="88" spans="1:1">
      <c r="A88" s="17" t="s">
        <v>1171</v>
      </c>
    </row>
    <row r="89" spans="1:1">
      <c r="A89" s="17" t="s">
        <v>1172</v>
      </c>
    </row>
    <row r="90" spans="1:1">
      <c r="A90" s="17" t="s">
        <v>1173</v>
      </c>
    </row>
    <row r="91" spans="1:1">
      <c r="A91" s="17" t="s">
        <v>1174</v>
      </c>
    </row>
    <row r="92" spans="1:1">
      <c r="A92" s="17" t="s">
        <v>1175</v>
      </c>
    </row>
    <row r="93" spans="1:1">
      <c r="A93" s="17" t="s">
        <v>1176</v>
      </c>
    </row>
    <row r="94" spans="1:1">
      <c r="A94" s="17" t="s">
        <v>1177</v>
      </c>
    </row>
    <row r="95" spans="1:1">
      <c r="A95" s="17" t="s">
        <v>1178</v>
      </c>
    </row>
    <row r="96" spans="1:1">
      <c r="A96" s="17" t="s">
        <v>1179</v>
      </c>
    </row>
    <row r="97" spans="1:1">
      <c r="A97" s="17" t="s">
        <v>1180</v>
      </c>
    </row>
    <row r="98" spans="1:1">
      <c r="A98" s="17" t="s">
        <v>1181</v>
      </c>
    </row>
    <row r="99" spans="1:1">
      <c r="A99" s="17" t="s">
        <v>1182</v>
      </c>
    </row>
    <row r="100" spans="1:1">
      <c r="A100" s="17" t="s">
        <v>1183</v>
      </c>
    </row>
    <row r="101" spans="1:1">
      <c r="A101" s="17" t="s">
        <v>1184</v>
      </c>
    </row>
    <row r="102" spans="1:1">
      <c r="A102" s="17" t="s">
        <v>1185</v>
      </c>
    </row>
    <row r="103" spans="1:1">
      <c r="A103" s="17" t="s">
        <v>1186</v>
      </c>
    </row>
    <row r="104" spans="1:1">
      <c r="A104" s="17" t="s">
        <v>1187</v>
      </c>
    </row>
    <row r="105" spans="1:1">
      <c r="A105" s="17" t="s">
        <v>1188</v>
      </c>
    </row>
    <row r="106" spans="1:1">
      <c r="A106" s="17" t="s">
        <v>1189</v>
      </c>
    </row>
    <row r="107" spans="1:1">
      <c r="A107" s="17" t="s">
        <v>1190</v>
      </c>
    </row>
    <row r="108" spans="1:1">
      <c r="A108" s="17" t="s">
        <v>1191</v>
      </c>
    </row>
    <row r="109" spans="1:1">
      <c r="A109" s="17" t="s">
        <v>1192</v>
      </c>
    </row>
    <row r="110" spans="1:1">
      <c r="A110" s="17" t="s">
        <v>1193</v>
      </c>
    </row>
    <row r="111" spans="1:1">
      <c r="A111" s="17" t="s">
        <v>1194</v>
      </c>
    </row>
    <row r="112" spans="1:1">
      <c r="A112" s="17" t="s">
        <v>1195</v>
      </c>
    </row>
    <row r="113" spans="1:1">
      <c r="A113" s="17" t="s">
        <v>1196</v>
      </c>
    </row>
    <row r="114" spans="1:1">
      <c r="A114" s="17" t="s">
        <v>1197</v>
      </c>
    </row>
    <row r="115" spans="1:1">
      <c r="A115" s="17" t="s">
        <v>1198</v>
      </c>
    </row>
    <row r="116" spans="1:1">
      <c r="A116" s="17" t="s">
        <v>1199</v>
      </c>
    </row>
    <row r="117" spans="1:1">
      <c r="A117" s="17" t="s">
        <v>1200</v>
      </c>
    </row>
    <row r="118" spans="1:1">
      <c r="A118" s="17" t="s">
        <v>1201</v>
      </c>
    </row>
    <row r="119" spans="1:1">
      <c r="A119" s="17" t="s">
        <v>1202</v>
      </c>
    </row>
    <row r="120" spans="1:1">
      <c r="A120" s="17" t="s">
        <v>1203</v>
      </c>
    </row>
    <row r="121" spans="1:1">
      <c r="A121" s="17" t="s">
        <v>1204</v>
      </c>
    </row>
    <row r="122" spans="1:1">
      <c r="A122" s="17" t="s">
        <v>1205</v>
      </c>
    </row>
    <row r="123" spans="1:1">
      <c r="A123" s="17" t="s">
        <v>1206</v>
      </c>
    </row>
    <row r="124" spans="1:1">
      <c r="A124" s="17" t="s">
        <v>1207</v>
      </c>
    </row>
    <row r="125" spans="1:1">
      <c r="A125" s="17" t="s">
        <v>1208</v>
      </c>
    </row>
    <row r="126" spans="1:1">
      <c r="A126" s="17" t="s">
        <v>1209</v>
      </c>
    </row>
    <row r="127" spans="1:1">
      <c r="A127" s="17" t="s">
        <v>1210</v>
      </c>
    </row>
    <row r="128" spans="1:1">
      <c r="A128" s="17" t="s">
        <v>1211</v>
      </c>
    </row>
    <row r="129" spans="1:1">
      <c r="A129" s="17" t="s">
        <v>1212</v>
      </c>
    </row>
    <row r="130" spans="1:1">
      <c r="A130" s="17" t="s">
        <v>1213</v>
      </c>
    </row>
    <row r="131" spans="1:1">
      <c r="A131" s="17" t="s">
        <v>1214</v>
      </c>
    </row>
    <row r="132" spans="1:1">
      <c r="A132" s="17" t="s">
        <v>1215</v>
      </c>
    </row>
    <row r="133" spans="1:1">
      <c r="A133" s="17" t="s">
        <v>1216</v>
      </c>
    </row>
    <row r="134" spans="1:1">
      <c r="A134" s="17" t="s">
        <v>1217</v>
      </c>
    </row>
    <row r="135" spans="1:1">
      <c r="A135" s="17" t="s">
        <v>1218</v>
      </c>
    </row>
    <row r="136" spans="1:1">
      <c r="A136" s="17" t="s">
        <v>1219</v>
      </c>
    </row>
    <row r="137" spans="1:1">
      <c r="A137" s="17" t="s">
        <v>1220</v>
      </c>
    </row>
    <row r="138" spans="1:1">
      <c r="A138" s="17" t="s">
        <v>1221</v>
      </c>
    </row>
    <row r="139" spans="1:1">
      <c r="A139" s="17" t="s">
        <v>1222</v>
      </c>
    </row>
    <row r="140" spans="1:1">
      <c r="A140" s="17" t="s">
        <v>1223</v>
      </c>
    </row>
    <row r="141" spans="1:1">
      <c r="A141" s="17" t="s">
        <v>1224</v>
      </c>
    </row>
    <row r="142" spans="1:1">
      <c r="A142" s="17" t="s">
        <v>1225</v>
      </c>
    </row>
    <row r="143" spans="1:1">
      <c r="A143" s="17" t="s">
        <v>1226</v>
      </c>
    </row>
    <row r="144" spans="1:1">
      <c r="A144" s="17" t="s">
        <v>1227</v>
      </c>
    </row>
    <row r="145" spans="1:1">
      <c r="A145" s="17" t="s">
        <v>1228</v>
      </c>
    </row>
    <row r="146" spans="1:1">
      <c r="A146" s="17" t="s">
        <v>1229</v>
      </c>
    </row>
    <row r="147" spans="1:1">
      <c r="A147" s="17" t="s">
        <v>1230</v>
      </c>
    </row>
    <row r="148" spans="1:1">
      <c r="A148" s="17" t="s">
        <v>1231</v>
      </c>
    </row>
    <row r="149" spans="1:1">
      <c r="A149" s="17" t="s">
        <v>1232</v>
      </c>
    </row>
    <row r="150" spans="1:1">
      <c r="A150" s="17" t="s">
        <v>1233</v>
      </c>
    </row>
    <row r="151" spans="1:1">
      <c r="A151" s="17" t="s">
        <v>1234</v>
      </c>
    </row>
    <row r="152" spans="1:1">
      <c r="A152" s="17" t="s">
        <v>1235</v>
      </c>
    </row>
    <row r="153" spans="1:1">
      <c r="A153" s="17" t="s">
        <v>1236</v>
      </c>
    </row>
    <row r="154" spans="1:1">
      <c r="A154" s="17" t="s">
        <v>1237</v>
      </c>
    </row>
    <row r="155" spans="1:1">
      <c r="A155" s="17" t="s">
        <v>1238</v>
      </c>
    </row>
    <row r="156" spans="1:1">
      <c r="A156" s="17" t="s">
        <v>1239</v>
      </c>
    </row>
    <row r="157" spans="1:1">
      <c r="A157" s="17" t="s">
        <v>1240</v>
      </c>
    </row>
    <row r="158" spans="1:1">
      <c r="A158" s="17" t="s">
        <v>1241</v>
      </c>
    </row>
    <row r="159" spans="1:1">
      <c r="A159" s="17" t="s">
        <v>1242</v>
      </c>
    </row>
    <row r="160" spans="1:1">
      <c r="A160" s="17" t="s">
        <v>1243</v>
      </c>
    </row>
    <row r="161" spans="1:1">
      <c r="A161" s="17" t="s">
        <v>1244</v>
      </c>
    </row>
    <row r="162" spans="1:1">
      <c r="A162" s="17" t="s">
        <v>1245</v>
      </c>
    </row>
    <row r="163" spans="1:1">
      <c r="A163" s="17" t="s">
        <v>1246</v>
      </c>
    </row>
    <row r="164" spans="1:1">
      <c r="A164" s="17" t="s">
        <v>1247</v>
      </c>
    </row>
    <row r="165" spans="1:1">
      <c r="A165" s="17" t="s">
        <v>1248</v>
      </c>
    </row>
    <row r="166" spans="1:1">
      <c r="A166" s="17" t="s">
        <v>1249</v>
      </c>
    </row>
    <row r="167" spans="1:1">
      <c r="A167" s="17" t="s">
        <v>1250</v>
      </c>
    </row>
    <row r="168" spans="1:1">
      <c r="A168" s="17" t="s">
        <v>1251</v>
      </c>
    </row>
    <row r="169" spans="1:1">
      <c r="A169" s="17" t="s">
        <v>1252</v>
      </c>
    </row>
    <row r="170" spans="1:1">
      <c r="A170" s="17" t="s">
        <v>1253</v>
      </c>
    </row>
    <row r="171" spans="1:1">
      <c r="A171" s="17" t="s">
        <v>1254</v>
      </c>
    </row>
    <row r="172" spans="1:1">
      <c r="A172" s="17" t="s">
        <v>1255</v>
      </c>
    </row>
    <row r="173" spans="1:1">
      <c r="A173" s="17" t="s">
        <v>1256</v>
      </c>
    </row>
    <row r="174" spans="1:1">
      <c r="A174" s="17" t="s">
        <v>1257</v>
      </c>
    </row>
    <row r="175" spans="1:1">
      <c r="A175" s="17" t="s">
        <v>1258</v>
      </c>
    </row>
    <row r="176" spans="1:1">
      <c r="A176" s="17" t="s">
        <v>1259</v>
      </c>
    </row>
    <row r="177" spans="1:1">
      <c r="A177" s="17" t="s">
        <v>1260</v>
      </c>
    </row>
    <row r="178" spans="1:1">
      <c r="A178" s="17" t="s">
        <v>1261</v>
      </c>
    </row>
    <row r="179" spans="1:1">
      <c r="A179" s="17" t="s">
        <v>1262</v>
      </c>
    </row>
    <row r="180" spans="1:1">
      <c r="A180" s="17" t="s">
        <v>1263</v>
      </c>
    </row>
    <row r="181" spans="1:1">
      <c r="A181" s="17" t="s">
        <v>1264</v>
      </c>
    </row>
    <row r="182" spans="1:1">
      <c r="A182" s="17" t="s">
        <v>1265</v>
      </c>
    </row>
    <row r="183" spans="1:1">
      <c r="A183" s="17" t="s">
        <v>1266</v>
      </c>
    </row>
    <row r="184" spans="1:1">
      <c r="A184" s="17" t="s">
        <v>1267</v>
      </c>
    </row>
    <row r="185" spans="1:1">
      <c r="A185" s="17" t="s">
        <v>1268</v>
      </c>
    </row>
    <row r="186" spans="1:1">
      <c r="A186" s="17" t="s">
        <v>1269</v>
      </c>
    </row>
    <row r="187" spans="1:1">
      <c r="A187" s="17" t="s">
        <v>1270</v>
      </c>
    </row>
    <row r="188" spans="1:1">
      <c r="A188" s="17" t="s">
        <v>1271</v>
      </c>
    </row>
    <row r="189" spans="1:1">
      <c r="A189" s="17" t="s">
        <v>1272</v>
      </c>
    </row>
    <row r="190" spans="1:1">
      <c r="A190" s="17" t="s">
        <v>1273</v>
      </c>
    </row>
    <row r="191" spans="1:1">
      <c r="A191" s="17" t="s">
        <v>1274</v>
      </c>
    </row>
    <row r="192" spans="1:1">
      <c r="A192" s="17" t="s">
        <v>1275</v>
      </c>
    </row>
    <row r="193" spans="1:1">
      <c r="A193" s="17" t="s">
        <v>1276</v>
      </c>
    </row>
    <row r="194" spans="1:1">
      <c r="A194" s="17" t="s">
        <v>1277</v>
      </c>
    </row>
    <row r="195" spans="1:1">
      <c r="A195" s="17" t="s">
        <v>1278</v>
      </c>
    </row>
    <row r="196" spans="1:1">
      <c r="A196" s="17" t="s">
        <v>1279</v>
      </c>
    </row>
    <row r="197" spans="1:1">
      <c r="A197" s="17" t="s">
        <v>1280</v>
      </c>
    </row>
    <row r="198" spans="1:1">
      <c r="A198" s="17" t="s">
        <v>1281</v>
      </c>
    </row>
    <row r="199" spans="1:1">
      <c r="A199" s="17" t="s">
        <v>1282</v>
      </c>
    </row>
    <row r="200" spans="1:1">
      <c r="A200" s="17" t="s">
        <v>1283</v>
      </c>
    </row>
    <row r="201" spans="1:1">
      <c r="A201" s="17" t="s">
        <v>1284</v>
      </c>
    </row>
    <row r="202" spans="1:1">
      <c r="A202" s="17" t="s">
        <v>1285</v>
      </c>
    </row>
    <row r="203" spans="1:1">
      <c r="A203" s="17" t="s">
        <v>1286</v>
      </c>
    </row>
    <row r="204" spans="1:1">
      <c r="A204" s="17" t="s">
        <v>1287</v>
      </c>
    </row>
    <row r="205" spans="1:1">
      <c r="A205" s="17" t="s">
        <v>1288</v>
      </c>
    </row>
    <row r="206" spans="1:1">
      <c r="A206" s="17" t="s">
        <v>1289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A19" sqref="A19"/>
    </sheetView>
  </sheetViews>
  <sheetFormatPr defaultColWidth="11" defaultRowHeight="15.5"/>
  <cols>
    <col min="1" max="1" width="19.08203125" customWidth="1"/>
    <col min="2" max="2" width="80.08203125" customWidth="1"/>
  </cols>
  <sheetData>
    <row r="1" spans="1:2">
      <c r="A1" s="18" t="s">
        <v>1290</v>
      </c>
    </row>
    <row r="2" spans="1:2">
      <c r="A2" s="18"/>
    </row>
    <row r="3" spans="1:2" s="12" customFormat="1" ht="20.149999999999999" customHeight="1">
      <c r="A3" s="7" t="s">
        <v>1291</v>
      </c>
      <c r="B3" s="7" t="s">
        <v>1292</v>
      </c>
    </row>
    <row r="4" spans="1:2" s="5" customFormat="1" ht="20.149999999999999" customHeight="1">
      <c r="A4" s="19" t="s">
        <v>72</v>
      </c>
      <c r="B4" s="20" t="s">
        <v>1293</v>
      </c>
    </row>
    <row r="5" spans="1:2" s="5" customFormat="1" ht="20.149999999999999" customHeight="1">
      <c r="A5" s="19" t="s">
        <v>1294</v>
      </c>
      <c r="B5" s="20" t="s">
        <v>1295</v>
      </c>
    </row>
    <row r="6" spans="1:2" s="5" customFormat="1" ht="20.149999999999999" customHeight="1">
      <c r="A6" s="19" t="s">
        <v>1296</v>
      </c>
      <c r="B6" s="20" t="s">
        <v>1297</v>
      </c>
    </row>
    <row r="7" spans="1:2" s="5" customFormat="1" ht="20.149999999999999" customHeight="1">
      <c r="A7" s="19" t="s">
        <v>1298</v>
      </c>
      <c r="B7" s="20" t="s">
        <v>1299</v>
      </c>
    </row>
    <row r="8" spans="1:2" s="5" customFormat="1" ht="20.149999999999999" customHeight="1">
      <c r="A8" s="19" t="s">
        <v>1300</v>
      </c>
      <c r="B8" s="20" t="s">
        <v>1301</v>
      </c>
    </row>
    <row r="9" spans="1:2" s="5" customFormat="1" ht="20.149999999999999" customHeight="1">
      <c r="A9" s="19" t="s">
        <v>1302</v>
      </c>
      <c r="B9" s="20" t="s">
        <v>1303</v>
      </c>
    </row>
    <row r="10" spans="1:2" s="5" customFormat="1" ht="20.149999999999999" customHeight="1">
      <c r="A10" s="25" t="s">
        <v>1304</v>
      </c>
      <c r="B10" s="10" t="s">
        <v>1305</v>
      </c>
    </row>
    <row r="11" spans="1:2" s="5" customFormat="1" ht="20.149999999999999" customHeight="1">
      <c r="A11" s="21" t="s">
        <v>321</v>
      </c>
      <c r="B11" s="10" t="s">
        <v>1306</v>
      </c>
    </row>
    <row r="12" spans="1:2" s="5" customFormat="1" ht="20.149999999999999" customHeight="1">
      <c r="A12" s="21" t="s">
        <v>252</v>
      </c>
      <c r="B12" s="22" t="s">
        <v>1307</v>
      </c>
    </row>
    <row r="13" spans="1:2" s="5" customFormat="1" ht="20.149999999999999" customHeight="1">
      <c r="A13" s="23" t="s">
        <v>51</v>
      </c>
      <c r="B13" s="24" t="s">
        <v>1308</v>
      </c>
    </row>
    <row r="14" spans="1:2" s="1" customFormat="1" ht="14"/>
    <row r="16" spans="1:2" ht="17.149999999999999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D1" workbookViewId="0">
      <selection activeCell="F7" sqref="F7"/>
    </sheetView>
  </sheetViews>
  <sheetFormatPr defaultColWidth="11" defaultRowHeight="15.5"/>
  <cols>
    <col min="1" max="1" width="10.08203125" hidden="1" customWidth="1"/>
    <col min="2" max="2" width="10.83203125" hidden="1" customWidth="1"/>
    <col min="3" max="3" width="8.203125E-2" hidden="1" customWidth="1"/>
    <col min="4" max="4" width="50.08203125" customWidth="1"/>
    <col min="5" max="5" width="53.83203125" customWidth="1"/>
    <col min="6" max="6" width="103.33203125" customWidth="1"/>
  </cols>
  <sheetData>
    <row r="1" spans="4:6">
      <c r="D1" s="18" t="s">
        <v>1309</v>
      </c>
    </row>
    <row r="2" spans="4:6">
      <c r="D2" s="18"/>
    </row>
    <row r="3" spans="4:6" s="4" customFormat="1">
      <c r="D3" s="3" t="s">
        <v>1291</v>
      </c>
      <c r="E3" s="3" t="s">
        <v>1310</v>
      </c>
      <c r="F3" s="3" t="s">
        <v>1311</v>
      </c>
    </row>
    <row r="4" spans="4:6" s="2" customFormat="1" ht="20.149999999999999" customHeight="1">
      <c r="D4" s="20" t="s">
        <v>1312</v>
      </c>
      <c r="E4" s="20" t="s">
        <v>1313</v>
      </c>
      <c r="F4" s="20" t="s">
        <v>1314</v>
      </c>
    </row>
    <row r="5" spans="4:6" s="2" customFormat="1" ht="20.149999999999999" customHeight="1">
      <c r="D5" s="20" t="s">
        <v>1315</v>
      </c>
      <c r="E5" s="20" t="s">
        <v>1316</v>
      </c>
      <c r="F5" s="20" t="s">
        <v>1317</v>
      </c>
    </row>
    <row r="6" spans="4:6" s="2" customFormat="1" ht="20.149999999999999" customHeight="1">
      <c r="D6" s="20" t="s">
        <v>1318</v>
      </c>
      <c r="E6" s="20" t="s">
        <v>1319</v>
      </c>
      <c r="F6" s="20" t="s">
        <v>1320</v>
      </c>
    </row>
    <row r="7" spans="4:6" s="2" customFormat="1" ht="20.149999999999999" customHeight="1">
      <c r="D7" s="20" t="s">
        <v>1315</v>
      </c>
      <c r="E7" s="20" t="s">
        <v>1321</v>
      </c>
      <c r="F7" s="20" t="s">
        <v>1320</v>
      </c>
    </row>
    <row r="8" spans="4:6" s="2" customFormat="1" ht="20.149999999999999" customHeight="1">
      <c r="D8" s="20" t="s">
        <v>1300</v>
      </c>
      <c r="E8" s="20" t="s">
        <v>1322</v>
      </c>
      <c r="F8" s="20" t="s">
        <v>1323</v>
      </c>
    </row>
    <row r="9" spans="4:6" s="2" customFormat="1" ht="20.149999999999999" customHeight="1">
      <c r="D9" s="20" t="s">
        <v>1324</v>
      </c>
      <c r="E9" s="20" t="s">
        <v>1325</v>
      </c>
      <c r="F9" s="20" t="s">
        <v>1326</v>
      </c>
    </row>
    <row r="10" spans="4:6" s="2" customFormat="1" ht="20.149999999999999" customHeight="1">
      <c r="D10" s="20" t="s">
        <v>1327</v>
      </c>
      <c r="E10" s="20" t="s">
        <v>1328</v>
      </c>
      <c r="F10" s="20" t="s">
        <v>1329</v>
      </c>
    </row>
    <row r="11" spans="4:6" s="2" customFormat="1" ht="20.149999999999999" customHeight="1">
      <c r="D11" s="20" t="s">
        <v>1315</v>
      </c>
      <c r="E11" s="20" t="s">
        <v>1330</v>
      </c>
      <c r="F11" s="20" t="s">
        <v>1331</v>
      </c>
    </row>
    <row r="12" spans="4:6" s="2" customFormat="1" ht="20.149999999999999" customHeight="1">
      <c r="D12" s="20" t="s">
        <v>1332</v>
      </c>
      <c r="E12" s="20" t="s">
        <v>1333</v>
      </c>
      <c r="F12" s="20" t="s">
        <v>1334</v>
      </c>
    </row>
    <row r="13" spans="4:6" s="2" customFormat="1" ht="20.149999999999999" customHeight="1">
      <c r="D13" s="20" t="s">
        <v>1315</v>
      </c>
      <c r="E13" s="20" t="s">
        <v>1335</v>
      </c>
      <c r="F13" s="20" t="s">
        <v>1336</v>
      </c>
    </row>
    <row r="14" spans="4:6" s="2" customFormat="1" ht="20.149999999999999" customHeight="1">
      <c r="D14" s="20" t="s">
        <v>1296</v>
      </c>
      <c r="E14" s="20" t="s">
        <v>1337</v>
      </c>
      <c r="F14" s="20" t="s">
        <v>1338</v>
      </c>
    </row>
    <row r="15" spans="4:6" s="2" customFormat="1" ht="20.149999999999999" customHeight="1">
      <c r="D15" s="20" t="s">
        <v>1294</v>
      </c>
      <c r="E15" s="20" t="s">
        <v>1339</v>
      </c>
      <c r="F15" s="20" t="s">
        <v>1340</v>
      </c>
    </row>
    <row r="16" spans="4:6" s="2" customFormat="1" ht="20.149999999999999" customHeight="1">
      <c r="D16" s="20" t="s">
        <v>1315</v>
      </c>
      <c r="E16" s="20" t="s">
        <v>1341</v>
      </c>
      <c r="F16" s="20" t="s">
        <v>1338</v>
      </c>
    </row>
    <row r="17" spans="4:6" s="2" customFormat="1" ht="20.149999999999999" customHeight="1">
      <c r="D17" s="20" t="s">
        <v>1342</v>
      </c>
      <c r="E17" s="20" t="s">
        <v>1343</v>
      </c>
      <c r="F17" s="20"/>
    </row>
    <row r="18" spans="4:6" s="2" customFormat="1" ht="20.149999999999999" customHeight="1">
      <c r="D18" s="6" t="s">
        <v>1344</v>
      </c>
      <c r="E18" s="5" t="s">
        <v>1345</v>
      </c>
      <c r="F18" s="5" t="s">
        <v>1346</v>
      </c>
    </row>
    <row r="19" spans="4:6" ht="20.149999999999999" customHeight="1">
      <c r="D19" s="20" t="s">
        <v>1315</v>
      </c>
      <c r="E19" s="1" t="s">
        <v>1347</v>
      </c>
      <c r="F19" s="5" t="s">
        <v>1346</v>
      </c>
    </row>
    <row r="20" spans="4:6" ht="20.149999999999999" customHeight="1"/>
    <row r="21" spans="4:6" ht="20.149999999999999" customHeight="1"/>
    <row r="22" spans="4:6" ht="15" customHeight="1"/>
    <row r="24" spans="4:6" ht="20.149999999999999" customHeight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11" sqref="B11"/>
    </sheetView>
  </sheetViews>
  <sheetFormatPr defaultColWidth="11" defaultRowHeight="15.5"/>
  <cols>
    <col min="1" max="1" width="19.83203125" customWidth="1"/>
    <col min="2" max="2" width="22.58203125" customWidth="1"/>
    <col min="3" max="3" width="20.58203125" customWidth="1"/>
    <col min="4" max="4" width="116.33203125" customWidth="1"/>
  </cols>
  <sheetData>
    <row r="1" spans="1:4">
      <c r="A1" s="18" t="s">
        <v>1348</v>
      </c>
    </row>
    <row r="3" spans="1:4" s="8" customFormat="1">
      <c r="A3" s="7" t="s">
        <v>1291</v>
      </c>
      <c r="B3" s="7" t="s">
        <v>1349</v>
      </c>
      <c r="C3" s="9" t="s">
        <v>1350</v>
      </c>
      <c r="D3" s="7" t="s">
        <v>1351</v>
      </c>
    </row>
    <row r="4" spans="1:4" s="2" customFormat="1">
      <c r="A4" s="20" t="s">
        <v>1352</v>
      </c>
      <c r="B4" s="20" t="s">
        <v>1353</v>
      </c>
      <c r="C4" s="10" t="s">
        <v>1354</v>
      </c>
      <c r="D4" s="20" t="s">
        <v>1355</v>
      </c>
    </row>
    <row r="5" spans="1:4" s="2" customFormat="1">
      <c r="A5" s="20" t="s">
        <v>1342</v>
      </c>
      <c r="B5" s="20" t="s">
        <v>1356</v>
      </c>
      <c r="C5" s="10">
        <v>2947</v>
      </c>
      <c r="D5" s="20" t="s">
        <v>1355</v>
      </c>
    </row>
    <row r="6" spans="1:4" s="2" customFormat="1">
      <c r="A6" s="20" t="s">
        <v>1294</v>
      </c>
      <c r="B6" s="20" t="s">
        <v>1357</v>
      </c>
      <c r="C6" s="10">
        <v>458</v>
      </c>
      <c r="D6" s="20" t="s">
        <v>1358</v>
      </c>
    </row>
    <row r="7" spans="1:4" s="2" customFormat="1">
      <c r="A7" s="20" t="s">
        <v>1312</v>
      </c>
      <c r="B7" s="20" t="s">
        <v>1359</v>
      </c>
      <c r="C7" s="10">
        <v>128874</v>
      </c>
      <c r="D7" s="20" t="s">
        <v>1355</v>
      </c>
    </row>
    <row r="8" spans="1:4" s="2" customFormat="1">
      <c r="A8" s="20" t="s">
        <v>1360</v>
      </c>
      <c r="B8" s="20" t="s">
        <v>1361</v>
      </c>
      <c r="C8" s="10" t="s">
        <v>1362</v>
      </c>
      <c r="D8" s="20" t="s">
        <v>1363</v>
      </c>
    </row>
    <row r="9" spans="1:4" s="2" customFormat="1">
      <c r="A9" s="20" t="s">
        <v>1332</v>
      </c>
      <c r="B9" s="20" t="s">
        <v>1356</v>
      </c>
      <c r="C9" s="10">
        <v>2870</v>
      </c>
      <c r="D9" s="20" t="s">
        <v>1355</v>
      </c>
    </row>
    <row r="10" spans="1:4" s="2" customFormat="1">
      <c r="A10" s="20" t="s">
        <v>1364</v>
      </c>
      <c r="B10" s="20" t="s">
        <v>1359</v>
      </c>
      <c r="C10" s="10">
        <v>13348</v>
      </c>
      <c r="D10" s="20" t="s">
        <v>1355</v>
      </c>
    </row>
    <row r="11" spans="1:4" s="2" customFormat="1">
      <c r="A11" s="20" t="s">
        <v>1365</v>
      </c>
      <c r="B11" s="20" t="s">
        <v>1356</v>
      </c>
      <c r="C11" s="10">
        <v>9542</v>
      </c>
      <c r="D11" s="20" t="s">
        <v>1355</v>
      </c>
    </row>
    <row r="12" spans="1:4" s="2" customFormat="1">
      <c r="A12" s="20" t="s">
        <v>1366</v>
      </c>
      <c r="B12" s="20" t="s">
        <v>1353</v>
      </c>
      <c r="C12" s="10">
        <v>764</v>
      </c>
      <c r="D12" s="20" t="s">
        <v>1355</v>
      </c>
    </row>
    <row r="13" spans="1:4" s="2" customFormat="1">
      <c r="A13" s="20" t="s">
        <v>1296</v>
      </c>
      <c r="B13" s="20" t="s">
        <v>1359</v>
      </c>
      <c r="C13" s="10">
        <v>13654</v>
      </c>
      <c r="D13" s="20" t="s">
        <v>1358</v>
      </c>
    </row>
    <row r="14" spans="1:4" s="2" customFormat="1">
      <c r="A14" s="20" t="s">
        <v>1300</v>
      </c>
      <c r="B14" s="20" t="s">
        <v>1359</v>
      </c>
      <c r="C14" s="10">
        <v>21083</v>
      </c>
      <c r="D14" s="20" t="s">
        <v>1355</v>
      </c>
    </row>
    <row r="15" spans="1:4" s="2" customFormat="1">
      <c r="A15" s="20" t="s">
        <v>1302</v>
      </c>
      <c r="B15" s="20" t="s">
        <v>1356</v>
      </c>
      <c r="C15" s="10">
        <v>9252</v>
      </c>
      <c r="D15" s="20" t="s">
        <v>1358</v>
      </c>
    </row>
    <row r="16" spans="1:4" s="2" customFormat="1">
      <c r="A16" s="20" t="s">
        <v>1367</v>
      </c>
      <c r="B16" s="20" t="s">
        <v>1356</v>
      </c>
      <c r="C16" s="10">
        <v>9251</v>
      </c>
      <c r="D16" s="20" t="s">
        <v>1358</v>
      </c>
    </row>
    <row r="17" spans="1:4" s="2" customFormat="1">
      <c r="A17" s="6"/>
      <c r="B17" s="5"/>
      <c r="C17" s="11"/>
      <c r="D17" s="5"/>
    </row>
    <row r="18" spans="1:4" s="2" customFormat="1">
      <c r="A18" s="5"/>
      <c r="B18" s="5"/>
      <c r="C18" s="5"/>
      <c r="D18" s="5"/>
    </row>
    <row r="19" spans="1:4" s="2" customFormat="1">
      <c r="A19" s="5"/>
      <c r="B19" s="5"/>
      <c r="C19" s="5"/>
      <c r="D19" s="5"/>
    </row>
    <row r="20" spans="1:4" s="2" customFormat="1">
      <c r="A20" s="5"/>
      <c r="B20" s="5"/>
      <c r="C20" s="5"/>
      <c r="D20" s="5"/>
    </row>
    <row r="21" spans="1:4" s="2" customFormat="1"/>
  </sheetData>
  <pageMargins left="0.7" right="0.7" top="0.75" bottom="0.75" header="0.3" footer="0.3"/>
  <pageSetup paperSize="9"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A19" sqref="A19"/>
    </sheetView>
  </sheetViews>
  <sheetFormatPr defaultColWidth="11" defaultRowHeight="15.5"/>
  <cols>
    <col min="1" max="1" width="124.58203125" customWidth="1"/>
    <col min="3" max="3" width="19.33203125" customWidth="1"/>
  </cols>
  <sheetData>
    <row r="1" spans="1:3" s="1" customFormat="1" ht="14">
      <c r="A1" s="27" t="s">
        <v>1368</v>
      </c>
      <c r="C1" s="1" t="s">
        <v>1369</v>
      </c>
    </row>
    <row r="2" spans="1:3" s="1" customFormat="1" ht="14">
      <c r="A2" s="26" t="s">
        <v>1370</v>
      </c>
      <c r="B2" s="1" t="s">
        <v>1371</v>
      </c>
      <c r="C2" s="1" t="s">
        <v>1372</v>
      </c>
    </row>
    <row r="3" spans="1:3" s="1" customFormat="1" ht="14">
      <c r="A3" s="26" t="s">
        <v>1373</v>
      </c>
      <c r="B3" s="1" t="s">
        <v>1371</v>
      </c>
      <c r="C3" s="1" t="s">
        <v>1374</v>
      </c>
    </row>
    <row r="4" spans="1:3" s="1" customFormat="1" ht="14">
      <c r="A4" s="26" t="s">
        <v>1375</v>
      </c>
      <c r="B4" s="1" t="s">
        <v>1376</v>
      </c>
      <c r="C4" s="1" t="s">
        <v>1377</v>
      </c>
    </row>
    <row r="5" spans="1:3" s="1" customFormat="1" ht="14">
      <c r="A5" s="26" t="s">
        <v>1378</v>
      </c>
      <c r="B5" s="1" t="s">
        <v>1376</v>
      </c>
      <c r="C5" s="1" t="s">
        <v>1379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/>
  </sheetViews>
  <sheetFormatPr defaultRowHeight="15.5"/>
  <sheetData>
    <row r="1" spans="1:8">
      <c r="A1" t="s">
        <v>1380</v>
      </c>
      <c r="B1" t="s">
        <v>1381</v>
      </c>
      <c r="C1" t="s">
        <v>1382</v>
      </c>
      <c r="D1" t="s">
        <v>1383</v>
      </c>
      <c r="E1" t="s">
        <v>1384</v>
      </c>
      <c r="F1" t="s">
        <v>1385</v>
      </c>
      <c r="G1" t="s">
        <v>1386</v>
      </c>
      <c r="H1" t="s">
        <v>1387</v>
      </c>
    </row>
    <row r="2" spans="1:8">
      <c r="A2" t="s">
        <v>1388</v>
      </c>
      <c r="B2" t="s">
        <v>1389</v>
      </c>
      <c r="C2" t="s">
        <v>1390</v>
      </c>
      <c r="D2" t="s">
        <v>1391</v>
      </c>
      <c r="E2">
        <v>69</v>
      </c>
      <c r="F2" t="s">
        <v>1392</v>
      </c>
      <c r="G2" t="s">
        <v>1393</v>
      </c>
      <c r="H2" t="s">
        <v>1394</v>
      </c>
    </row>
    <row r="3" spans="1:8">
      <c r="A3" t="s">
        <v>1395</v>
      </c>
      <c r="B3" t="s">
        <v>1396</v>
      </c>
      <c r="C3" t="s">
        <v>1397</v>
      </c>
      <c r="D3" t="s">
        <v>1398</v>
      </c>
      <c r="E3">
        <v>75</v>
      </c>
      <c r="F3" t="s">
        <v>1399</v>
      </c>
      <c r="G3" t="s">
        <v>1400</v>
      </c>
      <c r="H3" t="s">
        <v>1401</v>
      </c>
    </row>
    <row r="4" spans="1:8">
      <c r="A4" t="s">
        <v>1402</v>
      </c>
      <c r="B4" t="s">
        <v>1396</v>
      </c>
      <c r="C4" t="s">
        <v>1403</v>
      </c>
      <c r="D4" t="s">
        <v>1398</v>
      </c>
      <c r="E4">
        <v>61</v>
      </c>
      <c r="F4" t="s">
        <v>1392</v>
      </c>
      <c r="G4" t="s">
        <v>1400</v>
      </c>
      <c r="H4" t="s">
        <v>1394</v>
      </c>
    </row>
    <row r="5" spans="1:8">
      <c r="A5" t="s">
        <v>1404</v>
      </c>
      <c r="B5" t="s">
        <v>1396</v>
      </c>
      <c r="C5" t="s">
        <v>1405</v>
      </c>
      <c r="D5" t="s">
        <v>1398</v>
      </c>
      <c r="E5">
        <v>79</v>
      </c>
      <c r="F5" t="s">
        <v>1392</v>
      </c>
      <c r="G5" t="s">
        <v>1400</v>
      </c>
      <c r="H5" t="s">
        <v>1401</v>
      </c>
    </row>
    <row r="6" spans="1:8">
      <c r="A6" t="s">
        <v>1406</v>
      </c>
      <c r="B6" t="s">
        <v>1407</v>
      </c>
      <c r="C6" t="s">
        <v>1408</v>
      </c>
      <c r="D6" t="s">
        <v>1409</v>
      </c>
      <c r="E6">
        <v>35</v>
      </c>
      <c r="F6" t="s">
        <v>1392</v>
      </c>
      <c r="G6" t="s">
        <v>1410</v>
      </c>
      <c r="H6" t="s">
        <v>1411</v>
      </c>
    </row>
    <row r="7" spans="1:8">
      <c r="A7" t="s">
        <v>1412</v>
      </c>
      <c r="B7" t="s">
        <v>1413</v>
      </c>
      <c r="C7" t="s">
        <v>1414</v>
      </c>
      <c r="D7" t="s">
        <v>1398</v>
      </c>
      <c r="E7">
        <v>31</v>
      </c>
      <c r="F7" t="s">
        <v>1392</v>
      </c>
      <c r="G7" t="s">
        <v>1393</v>
      </c>
      <c r="H7" t="s">
        <v>1415</v>
      </c>
    </row>
    <row r="8" spans="1:8">
      <c r="A8" t="s">
        <v>1416</v>
      </c>
      <c r="B8" t="s">
        <v>1396</v>
      </c>
      <c r="C8" t="s">
        <v>1397</v>
      </c>
      <c r="D8" t="s">
        <v>1391</v>
      </c>
      <c r="E8">
        <v>73</v>
      </c>
      <c r="F8" t="s">
        <v>1392</v>
      </c>
      <c r="G8" t="s">
        <v>1393</v>
      </c>
      <c r="H8" t="s">
        <v>1401</v>
      </c>
    </row>
    <row r="9" spans="1:8">
      <c r="A9" t="s">
        <v>1417</v>
      </c>
      <c r="B9" t="s">
        <v>1418</v>
      </c>
      <c r="C9" t="s">
        <v>1414</v>
      </c>
      <c r="D9" t="s">
        <v>1391</v>
      </c>
      <c r="E9">
        <v>72</v>
      </c>
      <c r="F9" t="s">
        <v>1392</v>
      </c>
      <c r="G9" t="s">
        <v>1400</v>
      </c>
      <c r="H9" t="s">
        <v>1401</v>
      </c>
    </row>
    <row r="10" spans="1:8">
      <c r="A10" t="s">
        <v>1419</v>
      </c>
      <c r="B10" t="s">
        <v>1420</v>
      </c>
      <c r="C10" t="s">
        <v>1414</v>
      </c>
      <c r="D10" t="s">
        <v>1398</v>
      </c>
      <c r="E10">
        <v>69</v>
      </c>
      <c r="F10" t="s">
        <v>1399</v>
      </c>
      <c r="G10" t="s">
        <v>1400</v>
      </c>
      <c r="H10" t="s">
        <v>1394</v>
      </c>
    </row>
    <row r="11" spans="1:8">
      <c r="A11" t="s">
        <v>1421</v>
      </c>
      <c r="B11" t="s">
        <v>1420</v>
      </c>
      <c r="C11" t="s">
        <v>1422</v>
      </c>
      <c r="D11" t="s">
        <v>1391</v>
      </c>
      <c r="E11">
        <v>63</v>
      </c>
      <c r="F11" t="s">
        <v>1399</v>
      </c>
      <c r="G11" t="s">
        <v>1393</v>
      </c>
      <c r="H11" t="s">
        <v>1415</v>
      </c>
    </row>
    <row r="12" spans="1:8">
      <c r="A12" t="s">
        <v>1423</v>
      </c>
      <c r="B12" t="s">
        <v>1424</v>
      </c>
      <c r="C12" t="s">
        <v>1414</v>
      </c>
      <c r="D12" t="s">
        <v>1398</v>
      </c>
      <c r="E12">
        <v>60</v>
      </c>
      <c r="F12" t="s">
        <v>1392</v>
      </c>
      <c r="G12" t="s">
        <v>1393</v>
      </c>
      <c r="H12" t="s">
        <v>1415</v>
      </c>
    </row>
    <row r="13" spans="1:8">
      <c r="A13" t="s">
        <v>1425</v>
      </c>
      <c r="B13" t="s">
        <v>1420</v>
      </c>
      <c r="C13" t="s">
        <v>1426</v>
      </c>
      <c r="D13" t="s">
        <v>1398</v>
      </c>
      <c r="E13">
        <v>71</v>
      </c>
      <c r="F13" t="s">
        <v>1392</v>
      </c>
      <c r="G13" t="s">
        <v>1400</v>
      </c>
      <c r="H13" t="s">
        <v>1427</v>
      </c>
    </row>
    <row r="14" spans="1:8">
      <c r="A14" t="s">
        <v>1428</v>
      </c>
      <c r="B14" t="s">
        <v>1407</v>
      </c>
      <c r="C14" t="s">
        <v>1429</v>
      </c>
      <c r="D14" t="s">
        <v>1398</v>
      </c>
      <c r="E14">
        <v>31</v>
      </c>
      <c r="F14" t="s">
        <v>1399</v>
      </c>
      <c r="G14" t="s">
        <v>1410</v>
      </c>
      <c r="H14" t="s">
        <v>1411</v>
      </c>
    </row>
    <row r="15" spans="1:8">
      <c r="A15" t="s">
        <v>1430</v>
      </c>
      <c r="B15" t="s">
        <v>1396</v>
      </c>
      <c r="C15" t="s">
        <v>1431</v>
      </c>
      <c r="D15" t="s">
        <v>1398</v>
      </c>
      <c r="E15">
        <v>58</v>
      </c>
      <c r="F15" t="s">
        <v>1392</v>
      </c>
      <c r="G15" t="s">
        <v>1400</v>
      </c>
      <c r="H15" t="s">
        <v>1394</v>
      </c>
    </row>
    <row r="16" spans="1:8">
      <c r="A16" t="s">
        <v>1432</v>
      </c>
      <c r="B16" t="s">
        <v>1433</v>
      </c>
      <c r="C16" t="s">
        <v>1414</v>
      </c>
      <c r="D16" t="s">
        <v>1398</v>
      </c>
      <c r="E16">
        <v>61</v>
      </c>
      <c r="F16" t="s">
        <v>1392</v>
      </c>
      <c r="G16" t="s">
        <v>1393</v>
      </c>
      <c r="H16" t="s">
        <v>1415</v>
      </c>
    </row>
    <row r="17" spans="1:8">
      <c r="A17" t="s">
        <v>1434</v>
      </c>
      <c r="B17" t="s">
        <v>1396</v>
      </c>
      <c r="C17" t="s">
        <v>1422</v>
      </c>
      <c r="D17" t="s">
        <v>1398</v>
      </c>
      <c r="E17">
        <v>75</v>
      </c>
      <c r="F17" t="s">
        <v>1392</v>
      </c>
      <c r="G17" t="s">
        <v>1400</v>
      </c>
      <c r="H17" t="s">
        <v>1401</v>
      </c>
    </row>
    <row r="18" spans="1:8">
      <c r="A18" t="s">
        <v>1435</v>
      </c>
      <c r="B18" t="s">
        <v>1396</v>
      </c>
      <c r="C18" t="s">
        <v>1422</v>
      </c>
      <c r="D18" t="s">
        <v>1398</v>
      </c>
      <c r="E18">
        <v>76</v>
      </c>
      <c r="F18" t="s">
        <v>1392</v>
      </c>
      <c r="G18" t="s">
        <v>1400</v>
      </c>
      <c r="H18" t="s">
        <v>1401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Adams</dc:creator>
  <cp:lastModifiedBy>Amberlie Robinson</cp:lastModifiedBy>
  <cp:revision/>
  <dcterms:created xsi:type="dcterms:W3CDTF">2019-05-24T21:16:23Z</dcterms:created>
  <dcterms:modified xsi:type="dcterms:W3CDTF">2020-11-23T15:44:17Z</dcterms:modified>
</cp:coreProperties>
</file>