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ikimurakami/Box/Manuscript/rrnBP1_DksA/Manuscript/Nature/Final/"/>
    </mc:Choice>
  </mc:AlternateContent>
  <xr:revisionPtr revIDLastSave="0" documentId="13_ncr:1_{D605C2B6-90C3-3D47-A07C-7AAB4F177649}" xr6:coauthVersionLast="45" xr6:coauthVersionMax="45" xr10:uidLastSave="{00000000-0000-0000-0000-000000000000}"/>
  <bookViews>
    <workbookView xWindow="7660" yWindow="2500" windowWidth="30300" windowHeight="21080" activeTab="3" xr2:uid="{0EAB8AFB-19AA-1346-844D-F1189BA71E50}"/>
  </bookViews>
  <sheets>
    <sheet name="Fig 3a" sheetId="1" r:id="rId1"/>
    <sheet name="Fig. 3b" sheetId="3" r:id="rId2"/>
    <sheet name="Fig. 3c" sheetId="2" r:id="rId3"/>
    <sheet name="Table 1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4" l="1"/>
  <c r="H43" i="4"/>
  <c r="I39" i="4"/>
  <c r="H39" i="4"/>
  <c r="I35" i="4"/>
  <c r="H35" i="4"/>
  <c r="I31" i="4"/>
  <c r="H31" i="4"/>
  <c r="H19" i="4"/>
  <c r="I15" i="4"/>
  <c r="H15" i="4"/>
  <c r="H11" i="4"/>
  <c r="I7" i="4"/>
  <c r="H7" i="4"/>
  <c r="H22" i="3"/>
  <c r="H17" i="3"/>
  <c r="H13" i="3"/>
  <c r="I9" i="3"/>
  <c r="H9" i="3"/>
  <c r="I5" i="3"/>
  <c r="H5" i="3"/>
</calcChain>
</file>

<file path=xl/sharedStrings.xml><?xml version="1.0" encoding="utf-8"?>
<sst xmlns="http://schemas.openxmlformats.org/spreadsheetml/2006/main" count="48" uniqueCount="26">
  <si>
    <t>Fig. 3a</t>
  </si>
  <si>
    <t>WT</t>
  </si>
  <si>
    <r>
      <t>Ds</t>
    </r>
    <r>
      <rPr>
        <sz val="18"/>
        <color rgb="FF000000"/>
        <rFont val="Calibri"/>
        <family val="2"/>
        <scheme val="minor"/>
      </rPr>
      <t>AL</t>
    </r>
  </si>
  <si>
    <r>
      <t>Ds</t>
    </r>
    <r>
      <rPr>
        <sz val="18"/>
        <color rgb="FF000000"/>
        <rFont val="Calibri"/>
        <family val="2"/>
        <scheme val="minor"/>
      </rPr>
      <t>1.1</t>
    </r>
  </si>
  <si>
    <r>
      <t>b¢</t>
    </r>
    <r>
      <rPr>
        <sz val="18"/>
        <color rgb="FF000000"/>
        <rFont val="Calibri"/>
        <family val="2"/>
        <scheme val="minor"/>
      </rPr>
      <t>D256A</t>
    </r>
  </si>
  <si>
    <t>Half-life times of promoter complexes measured in the presence of fork-junction competitor DNA</t>
  </si>
  <si>
    <t>WT RNAP</t>
  </si>
  <si>
    <t>Mean</t>
  </si>
  <si>
    <t>Standard deviation</t>
  </si>
  <si>
    <t>t1/2, s</t>
  </si>
  <si>
    <t>Beta' D256A RNAP</t>
  </si>
  <si>
    <t>Sigma delta AL</t>
  </si>
  <si>
    <t>Sigma delta 1.1</t>
  </si>
  <si>
    <t>Sigma delta 1.1 + DksA</t>
  </si>
  <si>
    <t>Apparent affinities of DksA measured from inhibition of transcription initiation in promoter complexes</t>
  </si>
  <si>
    <t>Titration of DksA without ppGpp</t>
  </si>
  <si>
    <t>Kd,app</t>
  </si>
  <si>
    <t xml:space="preserve"> WT RNAP, WT DksA</t>
  </si>
  <si>
    <t xml:space="preserve">nM </t>
  </si>
  <si>
    <t xml:space="preserve"> WT RNAP, D137A DksA</t>
  </si>
  <si>
    <t xml:space="preserve"> D256A RNAP, WT DksA</t>
  </si>
  <si>
    <t>Sigma delta AL, WT DksA</t>
  </si>
  <si>
    <t>Sigma delta 1.1, WT DksA</t>
  </si>
  <si>
    <t>&gt;10000</t>
  </si>
  <si>
    <t>Titration of DksA with ppGpp</t>
  </si>
  <si>
    <t>WT RNAP, D137A DksA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</si>
</sst>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7">
    <font>
      <sz val="12"/>
      <color theme="1"/>
      <name val="Calibri"/>
      <family val="2"/>
      <scheme val="minor"/>
    </font>
    <font>
      <sz val="18"/>
      <color rgb="FF000000"/>
      <name val="Symbol"/>
      <charset val="2"/>
    </font>
    <font>
      <sz val="18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8" fontId="0" fillId="0" borderId="0" xfId="0" applyNumberFormat="1"/>
    <xf numFmtId="168" fontId="5" fillId="0" borderId="0" xfId="0" applyNumberFormat="1" applyFont="1"/>
    <xf numFmtId="168" fontId="6" fillId="0" borderId="0" xfId="0" quotePrefix="1" applyNumberFormat="1" applyFont="1"/>
    <xf numFmtId="168" fontId="6" fillId="0" borderId="0" xfId="0" applyNumberFormat="1" applyFont="1"/>
    <xf numFmtId="0" fontId="5" fillId="2" borderId="0" xfId="0" applyFont="1" applyFill="1"/>
    <xf numFmtId="0" fontId="0" fillId="2" borderId="0" xfId="0" applyFill="1"/>
    <xf numFmtId="1" fontId="0" fillId="0" borderId="0" xfId="0" applyNumberFormat="1"/>
    <xf numFmtId="1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232869</xdr:colOff>
      <xdr:row>10</xdr:row>
      <xdr:rowOff>12699</xdr:rowOff>
    </xdr:to>
    <xdr:pic>
      <xdr:nvPicPr>
        <xdr:cNvPr id="2" name="Picture 1" descr="A close up of a map&#10;&#10;Description automatically generated">
          <a:extLst>
            <a:ext uri="{FF2B5EF4-FFF2-40B4-BE49-F238E27FC236}">
              <a16:creationId xmlns:a16="http://schemas.microsoft.com/office/drawing/2014/main" id="{59B8E3F1-CC2C-044A-88E7-E57AF111C0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66838"/>
        <a:stretch/>
      </xdr:blipFill>
      <xdr:spPr>
        <a:xfrm>
          <a:off x="825500" y="609600"/>
          <a:ext cx="5185869" cy="143510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13</xdr:row>
      <xdr:rowOff>0</xdr:rowOff>
    </xdr:from>
    <xdr:to>
      <xdr:col>3</xdr:col>
      <xdr:colOff>698501</xdr:colOff>
      <xdr:row>31</xdr:row>
      <xdr:rowOff>49973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81F10727-7CF4-4044-857F-D05C0D9F98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13"/>
        <a:stretch/>
      </xdr:blipFill>
      <xdr:spPr>
        <a:xfrm>
          <a:off x="1651001" y="2641600"/>
          <a:ext cx="1524000" cy="3707572"/>
        </a:xfrm>
        <a:prstGeom prst="rect">
          <a:avLst/>
        </a:prstGeom>
      </xdr:spPr>
    </xdr:pic>
    <xdr:clientData/>
  </xdr:twoCellAnchor>
  <xdr:twoCellAnchor>
    <xdr:from>
      <xdr:col>2</xdr:col>
      <xdr:colOff>238736</xdr:colOff>
      <xdr:row>17</xdr:row>
      <xdr:rowOff>65211</xdr:rowOff>
    </xdr:from>
    <xdr:to>
      <xdr:col>3</xdr:col>
      <xdr:colOff>409643</xdr:colOff>
      <xdr:row>20</xdr:row>
      <xdr:rowOff>116011</xdr:rowOff>
    </xdr:to>
    <xdr:sp macro="" textlink="">
      <xdr:nvSpPr>
        <xdr:cNvPr id="4" name="Прямоугольник 2">
          <a:extLst>
            <a:ext uri="{FF2B5EF4-FFF2-40B4-BE49-F238E27FC236}">
              <a16:creationId xmlns:a16="http://schemas.microsoft.com/office/drawing/2014/main" id="{2ABE5826-EF8D-384D-A0AC-C50DE75AFE35}"/>
            </a:ext>
          </a:extLst>
        </xdr:cNvPr>
        <xdr:cNvSpPr/>
      </xdr:nvSpPr>
      <xdr:spPr>
        <a:xfrm>
          <a:off x="1889736" y="3519611"/>
          <a:ext cx="996407" cy="6604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 editAs="oneCell">
    <xdr:from>
      <xdr:col>4</xdr:col>
      <xdr:colOff>63955</xdr:colOff>
      <xdr:row>12</xdr:row>
      <xdr:rowOff>196075</xdr:rowOff>
    </xdr:from>
    <xdr:to>
      <xdr:col>5</xdr:col>
      <xdr:colOff>652360</xdr:colOff>
      <xdr:row>33</xdr:row>
      <xdr:rowOff>111685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1D32FB0-5020-6A43-A5B1-F790341CB0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74" r="54962"/>
        <a:stretch/>
      </xdr:blipFill>
      <xdr:spPr>
        <a:xfrm>
          <a:off x="3353164" y="2708665"/>
          <a:ext cx="1410707" cy="4136761"/>
        </a:xfrm>
        <a:prstGeom prst="rect">
          <a:avLst/>
        </a:prstGeom>
      </xdr:spPr>
    </xdr:pic>
    <xdr:clientData/>
  </xdr:twoCellAnchor>
  <xdr:twoCellAnchor>
    <xdr:from>
      <xdr:col>4</xdr:col>
      <xdr:colOff>159941</xdr:colOff>
      <xdr:row>18</xdr:row>
      <xdr:rowOff>15652</xdr:rowOff>
    </xdr:from>
    <xdr:to>
      <xdr:col>5</xdr:col>
      <xdr:colOff>396159</xdr:colOff>
      <xdr:row>21</xdr:row>
      <xdr:rowOff>64259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9CE9609C-A157-7B46-ACA6-3BFB099C9C45}"/>
            </a:ext>
          </a:extLst>
        </xdr:cNvPr>
        <xdr:cNvSpPr/>
      </xdr:nvSpPr>
      <xdr:spPr>
        <a:xfrm>
          <a:off x="3449150" y="3734285"/>
          <a:ext cx="1058520" cy="65162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 editAs="oneCell">
    <xdr:from>
      <xdr:col>6</xdr:col>
      <xdr:colOff>18273</xdr:colOff>
      <xdr:row>12</xdr:row>
      <xdr:rowOff>191870</xdr:rowOff>
    </xdr:from>
    <xdr:to>
      <xdr:col>7</xdr:col>
      <xdr:colOff>804029</xdr:colOff>
      <xdr:row>33</xdr:row>
      <xdr:rowOff>79776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3D7177-0D8E-8341-A829-8FDB9FE68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37" r="47279"/>
        <a:stretch/>
      </xdr:blipFill>
      <xdr:spPr>
        <a:xfrm>
          <a:off x="4952086" y="2704460"/>
          <a:ext cx="1608058" cy="4109057"/>
        </a:xfrm>
        <a:prstGeom prst="rect">
          <a:avLst/>
        </a:prstGeom>
      </xdr:spPr>
    </xdr:pic>
    <xdr:clientData/>
  </xdr:twoCellAnchor>
  <xdr:twoCellAnchor>
    <xdr:from>
      <xdr:col>6</xdr:col>
      <xdr:colOff>180682</xdr:colOff>
      <xdr:row>22</xdr:row>
      <xdr:rowOff>81778</xdr:rowOff>
    </xdr:from>
    <xdr:to>
      <xdr:col>7</xdr:col>
      <xdr:colOff>496300</xdr:colOff>
      <xdr:row>26</xdr:row>
      <xdr:rowOff>39024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764A8130-0739-FD4C-AF2C-593D07E480E6}"/>
            </a:ext>
          </a:extLst>
        </xdr:cNvPr>
        <xdr:cNvSpPr/>
      </xdr:nvSpPr>
      <xdr:spPr>
        <a:xfrm>
          <a:off x="5114495" y="4604440"/>
          <a:ext cx="1137920" cy="7612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 editAs="oneCell">
    <xdr:from>
      <xdr:col>8</xdr:col>
      <xdr:colOff>127914</xdr:colOff>
      <xdr:row>13</xdr:row>
      <xdr:rowOff>9137</xdr:rowOff>
    </xdr:from>
    <xdr:to>
      <xdr:col>10</xdr:col>
      <xdr:colOff>566475</xdr:colOff>
      <xdr:row>33</xdr:row>
      <xdr:rowOff>102730</xdr:rowOff>
    </xdr:to>
    <xdr:pic>
      <xdr:nvPicPr>
        <xdr:cNvPr id="9" name="Рисунок 3">
          <a:extLst>
            <a:ext uri="{FF2B5EF4-FFF2-40B4-BE49-F238E27FC236}">
              <a16:creationId xmlns:a16="http://schemas.microsoft.com/office/drawing/2014/main" id="{E7F433B1-01B1-DE43-90C2-1902F2EBA2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90" r="26321"/>
        <a:stretch/>
      </xdr:blipFill>
      <xdr:spPr>
        <a:xfrm>
          <a:off x="6706331" y="2722734"/>
          <a:ext cx="2083166" cy="4113737"/>
        </a:xfrm>
        <a:prstGeom prst="rect">
          <a:avLst/>
        </a:prstGeom>
      </xdr:spPr>
    </xdr:pic>
    <xdr:clientData/>
  </xdr:twoCellAnchor>
  <xdr:twoCellAnchor>
    <xdr:from>
      <xdr:col>8</xdr:col>
      <xdr:colOff>552295</xdr:colOff>
      <xdr:row>18</xdr:row>
      <xdr:rowOff>43920</xdr:rowOff>
    </xdr:from>
    <xdr:to>
      <xdr:col>10</xdr:col>
      <xdr:colOff>45610</xdr:colOff>
      <xdr:row>21</xdr:row>
      <xdr:rowOff>101298</xdr:rowOff>
    </xdr:to>
    <xdr:sp macro="" textlink="">
      <xdr:nvSpPr>
        <xdr:cNvPr id="10" name="Прямоугольник 4">
          <a:extLst>
            <a:ext uri="{FF2B5EF4-FFF2-40B4-BE49-F238E27FC236}">
              <a16:creationId xmlns:a16="http://schemas.microsoft.com/office/drawing/2014/main" id="{077EE65D-B7ED-8B4A-8B5F-1EE8335F4F5A}"/>
            </a:ext>
          </a:extLst>
        </xdr:cNvPr>
        <xdr:cNvSpPr/>
      </xdr:nvSpPr>
      <xdr:spPr>
        <a:xfrm>
          <a:off x="7130712" y="3762553"/>
          <a:ext cx="1137920" cy="6604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5</xdr:row>
      <xdr:rowOff>38100</xdr:rowOff>
    </xdr:from>
    <xdr:to>
      <xdr:col>2</xdr:col>
      <xdr:colOff>819591</xdr:colOff>
      <xdr:row>25</xdr:row>
      <xdr:rowOff>54214</xdr:rowOff>
    </xdr:to>
    <xdr:pic>
      <xdr:nvPicPr>
        <xdr:cNvPr id="2" name="Рисунок 5">
          <a:extLst>
            <a:ext uri="{FF2B5EF4-FFF2-40B4-BE49-F238E27FC236}">
              <a16:creationId xmlns:a16="http://schemas.microsoft.com/office/drawing/2014/main" id="{52A5B692-59C7-D54D-AA55-E56DAC773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054100"/>
          <a:ext cx="1632391" cy="4080114"/>
        </a:xfrm>
        <a:prstGeom prst="rect">
          <a:avLst/>
        </a:prstGeom>
      </xdr:spPr>
    </xdr:pic>
    <xdr:clientData/>
  </xdr:twoCellAnchor>
  <xdr:twoCellAnchor editAs="oneCell">
    <xdr:from>
      <xdr:col>3</xdr:col>
      <xdr:colOff>254282</xdr:colOff>
      <xdr:row>12</xdr:row>
      <xdr:rowOff>177800</xdr:rowOff>
    </xdr:from>
    <xdr:to>
      <xdr:col>8</xdr:col>
      <xdr:colOff>9104</xdr:colOff>
      <xdr:row>21</xdr:row>
      <xdr:rowOff>139700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E835193F-E0CB-EE41-8333-F5EDEC59D2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98" r="32571"/>
        <a:stretch/>
      </xdr:blipFill>
      <xdr:spPr>
        <a:xfrm rot="5400000" flipH="1" flipV="1">
          <a:off x="3776593" y="1570389"/>
          <a:ext cx="1790700" cy="3882322"/>
        </a:xfrm>
        <a:prstGeom prst="rect">
          <a:avLst/>
        </a:prstGeom>
      </xdr:spPr>
    </xdr:pic>
    <xdr:clientData/>
  </xdr:twoCellAnchor>
  <xdr:twoCellAnchor>
    <xdr:from>
      <xdr:col>5</xdr:col>
      <xdr:colOff>182832</xdr:colOff>
      <xdr:row>14</xdr:row>
      <xdr:rowOff>194333</xdr:rowOff>
    </xdr:from>
    <xdr:to>
      <xdr:col>6</xdr:col>
      <xdr:colOff>303662</xdr:colOff>
      <xdr:row>21</xdr:row>
      <xdr:rowOff>29595</xdr:rowOff>
    </xdr:to>
    <xdr:sp macro="" textlink="">
      <xdr:nvSpPr>
        <xdr:cNvPr id="4" name="Прямоугольник 2">
          <a:extLst>
            <a:ext uri="{FF2B5EF4-FFF2-40B4-BE49-F238E27FC236}">
              <a16:creationId xmlns:a16="http://schemas.microsoft.com/office/drawing/2014/main" id="{9B2E1A56-184D-7841-AF65-FC59A166ACD8}"/>
            </a:ext>
          </a:extLst>
        </xdr:cNvPr>
        <xdr:cNvSpPr/>
      </xdr:nvSpPr>
      <xdr:spPr>
        <a:xfrm rot="5400000">
          <a:off x="4154666" y="3194799"/>
          <a:ext cx="1257662" cy="94633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A8DA-C2D2-AB46-9CB5-A38AEA745348}">
  <dimension ref="B2:I12"/>
  <sheetViews>
    <sheetView zoomScale="139" zoomScaleNormal="139" workbookViewId="0">
      <selection activeCell="I6" sqref="I6"/>
    </sheetView>
  </sheetViews>
  <sheetFormatPr baseColWidth="10" defaultRowHeight="16"/>
  <sheetData>
    <row r="2" spans="2:9" ht="21">
      <c r="B2" s="2" t="s">
        <v>0</v>
      </c>
    </row>
    <row r="12" spans="2:9" ht="24">
      <c r="C12" s="3" t="s">
        <v>1</v>
      </c>
      <c r="E12" s="1" t="s">
        <v>2</v>
      </c>
      <c r="G12" s="1" t="s">
        <v>3</v>
      </c>
      <c r="I12" s="1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4277-8A9A-CC4E-AC79-05E1F92340D9}">
  <dimension ref="A1:K22"/>
  <sheetViews>
    <sheetView workbookViewId="0">
      <selection activeCell="N15" sqref="N15"/>
    </sheetView>
  </sheetViews>
  <sheetFormatPr baseColWidth="10" defaultRowHeight="16"/>
  <sheetData>
    <row r="1" spans="1:11">
      <c r="B1" s="4" t="s">
        <v>5</v>
      </c>
    </row>
    <row r="2" spans="1:11">
      <c r="B2" s="4"/>
    </row>
    <row r="3" spans="1:11">
      <c r="B3" s="5" t="s">
        <v>6</v>
      </c>
      <c r="E3" s="4"/>
      <c r="H3" s="4" t="s">
        <v>7</v>
      </c>
      <c r="I3" s="4" t="s">
        <v>8</v>
      </c>
      <c r="J3" s="4"/>
    </row>
    <row r="4" spans="1:11">
      <c r="B4" s="5"/>
      <c r="E4" s="4"/>
      <c r="H4" s="4"/>
      <c r="I4" s="4"/>
      <c r="J4" s="4"/>
    </row>
    <row r="5" spans="1:11">
      <c r="A5" t="s">
        <v>9</v>
      </c>
      <c r="B5" s="6">
        <v>35.185136069032758</v>
      </c>
      <c r="C5" s="6">
        <v>30.006371452811486</v>
      </c>
      <c r="D5" s="6">
        <v>35.546009259484372</v>
      </c>
      <c r="E5" s="6">
        <v>26.156497379620578</v>
      </c>
      <c r="F5" s="6">
        <v>45.009557179217225</v>
      </c>
      <c r="G5" s="6"/>
      <c r="H5" s="7">
        <f>AVERAGE(B5:G5)</f>
        <v>34.380714268033287</v>
      </c>
      <c r="I5" s="6">
        <f>STDEV(B5:G5)</f>
        <v>7.1019350703590787</v>
      </c>
      <c r="J5" s="6"/>
      <c r="K5" s="6"/>
    </row>
    <row r="6" spans="1:11">
      <c r="B6" s="8"/>
      <c r="C6" s="6"/>
      <c r="D6" s="6"/>
      <c r="E6" s="6"/>
      <c r="F6" s="6"/>
      <c r="G6" s="6"/>
      <c r="H6" s="7"/>
      <c r="I6" s="6"/>
      <c r="J6" s="6"/>
      <c r="K6" s="6"/>
    </row>
    <row r="7" spans="1:11">
      <c r="B7" s="7" t="s">
        <v>10</v>
      </c>
      <c r="C7" s="6"/>
      <c r="D7" s="6"/>
      <c r="E7" s="6"/>
      <c r="F7" s="6"/>
      <c r="G7" s="7"/>
      <c r="H7" s="7"/>
      <c r="I7" s="6"/>
      <c r="J7" s="6"/>
      <c r="K7" s="6"/>
    </row>
    <row r="8" spans="1:11">
      <c r="B8" s="7"/>
      <c r="C8" s="6"/>
      <c r="D8" s="6"/>
      <c r="E8" s="6"/>
      <c r="F8" s="6"/>
      <c r="G8" s="7"/>
      <c r="H8" s="7"/>
      <c r="I8" s="6"/>
      <c r="J8" s="6"/>
      <c r="K8" s="6"/>
    </row>
    <row r="9" spans="1:11">
      <c r="A9" t="s">
        <v>9</v>
      </c>
      <c r="B9" s="6">
        <v>133.29753472306641</v>
      </c>
      <c r="C9" s="6">
        <v>150.68416968694464</v>
      </c>
      <c r="D9" s="6">
        <v>119.50813457930091</v>
      </c>
      <c r="E9" s="6"/>
      <c r="F9" s="6"/>
      <c r="G9" s="7"/>
      <c r="H9" s="7">
        <f>AVERAGE(B9:G9)</f>
        <v>134.49661299643734</v>
      </c>
      <c r="I9" s="6">
        <f>STDEV(B9:G9)</f>
        <v>15.62256805994172</v>
      </c>
      <c r="J9" s="6"/>
      <c r="K9" s="6"/>
    </row>
    <row r="10" spans="1:11">
      <c r="B10" s="6"/>
      <c r="C10" s="6"/>
      <c r="D10" s="6"/>
      <c r="E10" s="6"/>
      <c r="F10" s="6"/>
      <c r="G10" s="6"/>
      <c r="H10" s="7"/>
      <c r="I10" s="6"/>
      <c r="J10" s="6"/>
      <c r="K10" s="6"/>
    </row>
    <row r="11" spans="1:11">
      <c r="B11" s="4" t="s">
        <v>11</v>
      </c>
      <c r="C11" s="6"/>
      <c r="D11" s="6"/>
      <c r="E11" s="6"/>
      <c r="F11" s="6"/>
      <c r="G11" s="6"/>
      <c r="H11" s="7"/>
      <c r="I11" s="6"/>
      <c r="J11" s="6"/>
      <c r="K11" s="6"/>
    </row>
    <row r="12" spans="1:11">
      <c r="B12" s="7"/>
      <c r="C12" s="6"/>
      <c r="D12" s="6"/>
      <c r="E12" s="6"/>
      <c r="F12" s="6"/>
      <c r="G12" s="6"/>
      <c r="H12" s="7"/>
      <c r="I12" s="6"/>
      <c r="J12" s="6"/>
      <c r="K12" s="6"/>
    </row>
    <row r="13" spans="1:11">
      <c r="A13" t="s">
        <v>9</v>
      </c>
      <c r="B13" s="6">
        <v>23.901626915860181</v>
      </c>
      <c r="C13" s="6">
        <v>17.459626714356304</v>
      </c>
      <c r="D13" s="6"/>
      <c r="E13" s="6"/>
      <c r="F13" s="6"/>
      <c r="G13" s="6"/>
      <c r="H13" s="7">
        <f>AVERAGE(B13:G13)</f>
        <v>20.680626815108241</v>
      </c>
      <c r="I13" s="6"/>
      <c r="J13" s="6"/>
      <c r="K13" s="6"/>
    </row>
    <row r="14" spans="1:11">
      <c r="B14" s="9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B15" s="4" t="s">
        <v>12</v>
      </c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9"/>
      <c r="C16" s="6"/>
      <c r="D16" s="6"/>
      <c r="E16" s="7"/>
      <c r="F16" s="6"/>
      <c r="G16" s="6"/>
      <c r="H16" s="6"/>
      <c r="I16" s="6"/>
      <c r="J16" s="7"/>
      <c r="K16" s="6"/>
    </row>
    <row r="17" spans="1:10">
      <c r="A17" t="s">
        <v>9</v>
      </c>
      <c r="B17" s="6">
        <v>101.93340890587432</v>
      </c>
      <c r="C17" s="6">
        <v>128.36058899258245</v>
      </c>
      <c r="D17" s="6"/>
      <c r="E17" s="6"/>
      <c r="H17" s="7">
        <f>AVERAGE(B17:G17)</f>
        <v>115.14699894922839</v>
      </c>
      <c r="I17" s="6"/>
    </row>
    <row r="18" spans="1:10">
      <c r="A18" s="6"/>
      <c r="B18" s="9"/>
      <c r="C18" s="6"/>
      <c r="D18" s="6"/>
      <c r="E18" s="6"/>
      <c r="G18" s="5"/>
    </row>
    <row r="19" spans="1:10">
      <c r="A19" s="6"/>
      <c r="B19" s="9"/>
      <c r="C19" s="6"/>
      <c r="D19" s="6"/>
      <c r="E19" s="6"/>
      <c r="G19" s="5"/>
    </row>
    <row r="20" spans="1:10">
      <c r="A20" s="6"/>
      <c r="B20" s="7" t="s">
        <v>13</v>
      </c>
      <c r="C20" s="6"/>
      <c r="D20" s="6"/>
      <c r="E20" s="7"/>
      <c r="G20" s="5"/>
      <c r="J20" s="4"/>
    </row>
    <row r="21" spans="1:10">
      <c r="A21" s="6"/>
      <c r="B21" s="6"/>
      <c r="C21" s="6"/>
      <c r="D21" s="6"/>
      <c r="E21" s="6"/>
    </row>
    <row r="22" spans="1:10">
      <c r="A22" t="s">
        <v>9</v>
      </c>
      <c r="B22" s="6">
        <v>17.459626714356304</v>
      </c>
      <c r="C22" s="6">
        <v>21.797081149683812</v>
      </c>
      <c r="D22" s="6"/>
      <c r="E22" s="6"/>
      <c r="G22" s="5"/>
      <c r="H22" s="7">
        <f>AVERAGE(B22:G22)</f>
        <v>19.628353932020058</v>
      </c>
      <c r="I22" s="6"/>
      <c r="J2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35F5-CC15-C04A-94D7-5898DC4D0E18}">
  <dimension ref="A1"/>
  <sheetViews>
    <sheetView workbookViewId="0">
      <selection activeCell="J12" sqref="J12"/>
    </sheetView>
  </sheetViews>
  <sheetFormatPr baseColWidth="10" defaultRowHeight="16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4B89-BBFB-A84D-8DC9-EB9186CE0AFC}">
  <dimension ref="B1:L44"/>
  <sheetViews>
    <sheetView tabSelected="1" workbookViewId="0">
      <selection activeCell="L15" sqref="L15"/>
    </sheetView>
  </sheetViews>
  <sheetFormatPr baseColWidth="10" defaultRowHeight="16"/>
  <sheetData>
    <row r="1" spans="2:12">
      <c r="B1" s="4" t="s">
        <v>14</v>
      </c>
    </row>
    <row r="3" spans="2:12">
      <c r="B3" s="10" t="s">
        <v>15</v>
      </c>
      <c r="C3" s="11"/>
      <c r="D3" s="11"/>
      <c r="E3" s="11"/>
      <c r="F3" s="11"/>
      <c r="G3" s="10"/>
      <c r="H3" s="10"/>
      <c r="I3" s="10"/>
      <c r="J3" s="11"/>
    </row>
    <row r="4" spans="2:12">
      <c r="G4" s="4"/>
      <c r="H4" s="4" t="s">
        <v>7</v>
      </c>
      <c r="I4" s="4" t="s">
        <v>8</v>
      </c>
      <c r="L4" s="4"/>
    </row>
    <row r="5" spans="2:12">
      <c r="B5" s="4" t="s">
        <v>16</v>
      </c>
      <c r="C5" s="4" t="s">
        <v>17</v>
      </c>
    </row>
    <row r="6" spans="2:12">
      <c r="K6" s="4"/>
    </row>
    <row r="7" spans="2:12">
      <c r="B7" t="s">
        <v>18</v>
      </c>
      <c r="C7" s="12">
        <v>2261.8164999999999</v>
      </c>
      <c r="D7" s="12">
        <v>1601.2437</v>
      </c>
      <c r="E7" s="12">
        <v>2792.5104000000001</v>
      </c>
      <c r="F7" s="12">
        <v>2305.9182999999998</v>
      </c>
      <c r="G7" s="12">
        <v>2068.2568000000001</v>
      </c>
      <c r="H7" s="13">
        <f>AVERAGE(C7:G7)</f>
        <v>2205.9491399999997</v>
      </c>
      <c r="I7" s="12">
        <f>STDEV(C7:G7)</f>
        <v>430.63817650596576</v>
      </c>
      <c r="J7" s="12"/>
      <c r="K7" s="4"/>
    </row>
    <row r="8" spans="2:12">
      <c r="C8" s="12"/>
      <c r="D8" s="12"/>
      <c r="E8" s="12"/>
      <c r="F8" s="12"/>
      <c r="G8" s="12"/>
      <c r="H8" s="12"/>
      <c r="I8" s="12"/>
      <c r="J8" s="12"/>
    </row>
    <row r="9" spans="2:12">
      <c r="C9" s="13" t="s">
        <v>19</v>
      </c>
      <c r="D9" s="12"/>
      <c r="E9" s="12"/>
      <c r="F9" s="12"/>
      <c r="G9" s="12"/>
      <c r="H9" s="12"/>
      <c r="I9" s="12"/>
      <c r="J9" s="12"/>
      <c r="L9" s="4"/>
    </row>
    <row r="10" spans="2:12">
      <c r="C10" s="12"/>
      <c r="D10" s="12"/>
      <c r="E10" s="12"/>
      <c r="F10" s="12"/>
      <c r="G10" s="12"/>
      <c r="H10" s="12"/>
      <c r="I10" s="12"/>
      <c r="J10" s="12"/>
    </row>
    <row r="11" spans="2:12">
      <c r="B11" t="s">
        <v>18</v>
      </c>
      <c r="C11" s="12">
        <v>3399.8856999999998</v>
      </c>
      <c r="D11" s="12">
        <v>4431.1872000000003</v>
      </c>
      <c r="E11" s="12"/>
      <c r="F11" s="12"/>
      <c r="G11" s="12"/>
      <c r="H11" s="13">
        <f>AVERAGE(C11:D11)</f>
        <v>3915.5364500000001</v>
      </c>
      <c r="I11" s="12"/>
      <c r="J11" s="12"/>
      <c r="K11" s="4"/>
    </row>
    <row r="12" spans="2:12">
      <c r="C12" s="12"/>
      <c r="D12" s="12"/>
      <c r="E12" s="12"/>
      <c r="F12" s="12"/>
      <c r="G12" s="12"/>
      <c r="H12" s="12"/>
      <c r="I12" s="12"/>
      <c r="J12" s="12"/>
      <c r="K12" s="4"/>
    </row>
    <row r="13" spans="2:12">
      <c r="C13" s="13" t="s">
        <v>20</v>
      </c>
      <c r="D13" s="12"/>
      <c r="E13" s="12"/>
      <c r="F13" s="12"/>
      <c r="G13" s="12"/>
      <c r="H13" s="12"/>
      <c r="I13" s="12"/>
      <c r="J13" s="12"/>
    </row>
    <row r="14" spans="2:12">
      <c r="C14" s="12"/>
      <c r="D14" s="12"/>
      <c r="E14" s="12"/>
      <c r="F14" s="12"/>
      <c r="G14" s="12"/>
      <c r="H14" s="12"/>
      <c r="I14" s="12"/>
      <c r="J14" s="12"/>
      <c r="L14" s="4"/>
    </row>
    <row r="15" spans="2:12">
      <c r="B15" t="s">
        <v>18</v>
      </c>
      <c r="C15" s="12">
        <v>4387.38</v>
      </c>
      <c r="D15" s="12">
        <v>4549.3024999999998</v>
      </c>
      <c r="E15" s="12">
        <v>4689.2550000000001</v>
      </c>
      <c r="F15" s="12"/>
      <c r="G15" s="12"/>
      <c r="H15" s="13">
        <f>AVERAGE(C15:E15)</f>
        <v>4541.979166666667</v>
      </c>
      <c r="I15" s="12">
        <f>STDEV(C15:E15)</f>
        <v>151.07068648345825</v>
      </c>
      <c r="J15" s="12"/>
    </row>
    <row r="16" spans="2:12">
      <c r="C16" s="12"/>
      <c r="D16" s="12"/>
      <c r="E16" s="12"/>
      <c r="F16" s="12"/>
      <c r="G16" s="12"/>
      <c r="H16" s="12"/>
      <c r="I16" s="12"/>
      <c r="J16" s="12"/>
      <c r="K16" s="4"/>
    </row>
    <row r="17" spans="2:12">
      <c r="C17" s="13" t="s">
        <v>21</v>
      </c>
      <c r="D17" s="12"/>
      <c r="E17" s="12"/>
      <c r="F17" s="12"/>
      <c r="G17" s="12"/>
      <c r="H17" s="12"/>
      <c r="I17" s="12"/>
      <c r="J17" s="12"/>
      <c r="K17" s="4"/>
    </row>
    <row r="18" spans="2:12">
      <c r="C18" s="12"/>
      <c r="D18" s="12"/>
      <c r="E18" s="12"/>
      <c r="F18" s="12"/>
      <c r="G18" s="12"/>
      <c r="H18" s="12"/>
      <c r="I18" s="12"/>
      <c r="J18" s="12"/>
    </row>
    <row r="19" spans="2:12">
      <c r="B19" t="s">
        <v>18</v>
      </c>
      <c r="C19" s="12">
        <v>3355.0165000000002</v>
      </c>
      <c r="D19" s="12">
        <v>2632.1347999999998</v>
      </c>
      <c r="E19" s="12"/>
      <c r="F19" s="12"/>
      <c r="G19" s="12"/>
      <c r="H19" s="13">
        <f>AVERAGE(C19,D19)</f>
        <v>2993.5756499999998</v>
      </c>
      <c r="I19" s="12"/>
      <c r="J19" s="12"/>
      <c r="L19" s="4"/>
    </row>
    <row r="20" spans="2:12">
      <c r="C20" s="12"/>
      <c r="D20" s="12"/>
      <c r="E20" s="12"/>
      <c r="F20" s="12"/>
      <c r="G20" s="12"/>
      <c r="H20" s="12"/>
      <c r="I20" s="12"/>
      <c r="J20" s="12"/>
    </row>
    <row r="21" spans="2:12">
      <c r="C21" s="13" t="s">
        <v>22</v>
      </c>
      <c r="D21" s="12"/>
      <c r="E21" s="12"/>
      <c r="F21" s="12"/>
      <c r="G21" s="13"/>
      <c r="H21" s="12"/>
      <c r="I21" s="12"/>
      <c r="J21" s="12"/>
      <c r="K21" s="4"/>
    </row>
    <row r="22" spans="2:12">
      <c r="C22" s="12"/>
      <c r="D22" s="12"/>
      <c r="E22" s="12"/>
      <c r="F22" s="12"/>
      <c r="G22" s="12"/>
      <c r="H22" s="12"/>
      <c r="I22" s="12"/>
      <c r="J22" s="12"/>
      <c r="K22" s="4"/>
    </row>
    <row r="23" spans="2:12">
      <c r="B23" t="s">
        <v>18</v>
      </c>
      <c r="C23" s="12" t="s">
        <v>23</v>
      </c>
      <c r="D23" s="12" t="s">
        <v>23</v>
      </c>
      <c r="E23" s="12"/>
      <c r="F23" s="12"/>
      <c r="G23" s="12"/>
      <c r="H23" s="13" t="s">
        <v>23</v>
      </c>
      <c r="I23" s="12"/>
      <c r="J23" s="12"/>
    </row>
    <row r="24" spans="2:12">
      <c r="C24" s="13"/>
      <c r="D24" s="12"/>
      <c r="E24" s="12"/>
      <c r="F24" s="12"/>
      <c r="G24" s="12"/>
      <c r="H24" s="12"/>
      <c r="I24" s="12"/>
      <c r="J24" s="12"/>
    </row>
    <row r="26" spans="2:12">
      <c r="B26" s="4"/>
    </row>
    <row r="27" spans="2:12">
      <c r="B27" s="10" t="s">
        <v>24</v>
      </c>
      <c r="C27" s="11"/>
      <c r="D27" s="11"/>
      <c r="E27" s="11"/>
      <c r="F27" s="11"/>
      <c r="G27" s="10"/>
      <c r="H27" s="10"/>
      <c r="I27" s="10"/>
      <c r="J27" s="11"/>
    </row>
    <row r="28" spans="2:12">
      <c r="B28" s="4"/>
      <c r="G28" s="4"/>
      <c r="H28" s="4"/>
      <c r="I28" s="4"/>
    </row>
    <row r="29" spans="2:12">
      <c r="B29" s="4" t="s">
        <v>16</v>
      </c>
      <c r="C29" s="4" t="s">
        <v>17</v>
      </c>
      <c r="H29" s="4" t="s">
        <v>7</v>
      </c>
      <c r="I29" s="4" t="s">
        <v>8</v>
      </c>
    </row>
    <row r="30" spans="2:12">
      <c r="B30" s="12"/>
      <c r="C30" s="12"/>
      <c r="D30" s="12"/>
      <c r="E30" s="12"/>
      <c r="F30" s="12"/>
      <c r="G30" s="12"/>
      <c r="H30" s="12"/>
      <c r="I30" s="12"/>
      <c r="J30" s="12"/>
    </row>
    <row r="31" spans="2:12">
      <c r="B31" s="12" t="s">
        <v>18</v>
      </c>
      <c r="C31" s="12">
        <v>1019.9385</v>
      </c>
      <c r="D31" s="12">
        <v>893.28830000000005</v>
      </c>
      <c r="E31" s="12">
        <v>662.65959999999995</v>
      </c>
      <c r="F31" s="12"/>
      <c r="G31" s="12"/>
      <c r="H31" s="13">
        <f>AVERAGE(C31,D31,E31)</f>
        <v>858.62879999999996</v>
      </c>
      <c r="I31" s="12">
        <f>STDEV(C31,D31,E31)</f>
        <v>181.14362754866636</v>
      </c>
      <c r="J31" s="12"/>
    </row>
    <row r="32" spans="2:12">
      <c r="B32" s="12"/>
      <c r="C32" s="12"/>
      <c r="D32" s="12"/>
      <c r="E32" s="12"/>
      <c r="F32" s="12"/>
      <c r="G32" s="12"/>
      <c r="H32" s="13"/>
      <c r="I32" s="12"/>
      <c r="J32" s="12"/>
    </row>
    <row r="33" spans="2:11">
      <c r="B33" s="12"/>
      <c r="C33" s="13" t="s">
        <v>25</v>
      </c>
      <c r="D33" s="12"/>
      <c r="E33" s="12"/>
      <c r="F33" s="12"/>
      <c r="G33" s="12"/>
      <c r="H33" s="12"/>
      <c r="I33" s="12"/>
      <c r="J33" s="12"/>
    </row>
    <row r="34" spans="2:11">
      <c r="B34" s="12"/>
      <c r="C34" s="12"/>
      <c r="D34" s="12"/>
      <c r="E34" s="12"/>
      <c r="F34" s="12"/>
      <c r="G34" s="12"/>
      <c r="H34" s="12"/>
      <c r="I34" s="12"/>
      <c r="J34" s="12"/>
    </row>
    <row r="35" spans="2:11">
      <c r="B35" s="12" t="s">
        <v>18</v>
      </c>
      <c r="C35" s="12">
        <v>1775.7958000000001</v>
      </c>
      <c r="D35" s="12">
        <v>3737.2973000000002</v>
      </c>
      <c r="E35" s="12">
        <v>1814.4006999999999</v>
      </c>
      <c r="F35" s="12"/>
      <c r="G35" s="12"/>
      <c r="H35" s="13">
        <f>AVERAGE(C35:E35)</f>
        <v>2442.4979333333335</v>
      </c>
      <c r="I35" s="12">
        <f>STDEV(C35:E35)</f>
        <v>1121.4952672732518</v>
      </c>
      <c r="J35" s="12"/>
    </row>
    <row r="36" spans="2:11">
      <c r="B36" s="12"/>
      <c r="C36" s="12"/>
      <c r="D36" s="12"/>
      <c r="E36" s="12"/>
      <c r="F36" s="12"/>
      <c r="G36" s="12"/>
      <c r="H36" s="12"/>
      <c r="I36" s="12"/>
      <c r="J36" s="12"/>
      <c r="K36" s="4"/>
    </row>
    <row r="37" spans="2:11">
      <c r="B37" s="12"/>
      <c r="C37" s="13" t="s">
        <v>20</v>
      </c>
      <c r="D37" s="12"/>
      <c r="E37" s="12"/>
      <c r="F37" s="12"/>
      <c r="G37" s="12"/>
      <c r="H37" s="13"/>
      <c r="I37" s="13"/>
      <c r="J37" s="12"/>
    </row>
    <row r="38" spans="2:11">
      <c r="B38" s="12"/>
      <c r="C38" s="12"/>
      <c r="D38" s="12"/>
      <c r="E38" s="12"/>
      <c r="F38" s="12"/>
      <c r="G38" s="12"/>
      <c r="H38" s="12"/>
      <c r="I38" s="12"/>
      <c r="J38" s="12"/>
    </row>
    <row r="39" spans="2:11">
      <c r="B39" s="12" t="s">
        <v>18</v>
      </c>
      <c r="C39" s="12">
        <v>1756.5889</v>
      </c>
      <c r="D39" s="12">
        <v>1822.0319</v>
      </c>
      <c r="E39" s="12">
        <v>1606.4744000000001</v>
      </c>
      <c r="F39" s="12">
        <v>1747.4043999999999</v>
      </c>
      <c r="G39" s="12">
        <v>1259.7074</v>
      </c>
      <c r="H39" s="13">
        <f>AVERAGE(C39:G39)</f>
        <v>1638.4413999999997</v>
      </c>
      <c r="I39" s="12">
        <f>STDEV(C39:G39)</f>
        <v>225.83100465862941</v>
      </c>
      <c r="J39" s="12"/>
      <c r="K39" s="4"/>
    </row>
    <row r="40" spans="2:11">
      <c r="B40" s="12"/>
      <c r="C40" s="12"/>
      <c r="D40" s="12"/>
      <c r="E40" s="12"/>
      <c r="F40" s="12"/>
      <c r="G40" s="12"/>
      <c r="H40" s="12"/>
      <c r="I40" s="12"/>
      <c r="J40" s="12"/>
    </row>
    <row r="41" spans="2:11">
      <c r="B41" s="12"/>
      <c r="C41" s="13" t="s">
        <v>21</v>
      </c>
      <c r="D41" s="12"/>
      <c r="E41" s="12"/>
      <c r="F41" s="12"/>
      <c r="G41" s="12"/>
      <c r="H41" s="13"/>
      <c r="I41" s="12"/>
      <c r="J41" s="12"/>
    </row>
    <row r="42" spans="2:11">
      <c r="B42" s="12"/>
      <c r="C42" s="12"/>
      <c r="D42" s="12"/>
      <c r="E42" s="12"/>
      <c r="F42" s="12"/>
      <c r="G42" s="12"/>
      <c r="H42" s="12"/>
      <c r="I42" s="12"/>
      <c r="J42" s="12"/>
    </row>
    <row r="43" spans="2:11">
      <c r="B43" s="12" t="s">
        <v>18</v>
      </c>
      <c r="C43" s="12">
        <v>1103.4147</v>
      </c>
      <c r="D43" s="12">
        <v>952.05909999999994</v>
      </c>
      <c r="E43" s="12">
        <v>1376.8154</v>
      </c>
      <c r="F43" s="12"/>
      <c r="G43" s="12"/>
      <c r="H43" s="13">
        <f>AVERAGE(C43:E43)</f>
        <v>1144.0963999999999</v>
      </c>
      <c r="I43" s="12">
        <f>STDEV(C43:E43)</f>
        <v>215.28058234218514</v>
      </c>
      <c r="J43" s="12"/>
    </row>
    <row r="44" spans="2:11">
      <c r="B44" s="12"/>
      <c r="C44" s="12"/>
      <c r="D44" s="12"/>
      <c r="E44" s="12"/>
      <c r="F44" s="12"/>
      <c r="G44" s="12"/>
      <c r="H44" s="12"/>
      <c r="I44" s="12"/>
      <c r="J4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3a</vt:lpstr>
      <vt:lpstr>Fig. 3b</vt:lpstr>
      <vt:lpstr>Fig. 3c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2020-12-13T20:36:03Z</dcterms:created>
  <dcterms:modified xsi:type="dcterms:W3CDTF">2020-12-13T21:41:30Z</dcterms:modified>
</cp:coreProperties>
</file>