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A-Project\Publications\Publications - A in progress\2020 - Huang_COVID-19\Submitted_Nature Medicine&amp;Communications 20201030\Revision2\"/>
    </mc:Choice>
  </mc:AlternateContent>
  <bookViews>
    <workbookView xWindow="0" yWindow="-120" windowWidth="12500" windowHeight="3890" tabRatio="865" firstSheet="1" activeTab="8"/>
  </bookViews>
  <sheets>
    <sheet name="A-SARI incidence" sheetId="15" r:id="rId1"/>
    <sheet name="B-SARI-flu" sheetId="17" r:id="rId2"/>
    <sheet name="C-ILI incidence" sheetId="18" r:id="rId3"/>
    <sheet name="D-ILI-flu" sheetId="19" r:id="rId4"/>
    <sheet name="E-SHIVERS-II&amp;III ILI&amp;ARI" sheetId="13" r:id="rId5"/>
    <sheet name="F-SHIVERS-II&amp;III flu" sheetId="14" r:id="rId6"/>
    <sheet name="G-ICD flu" sheetId="20" r:id="rId7"/>
    <sheet name="H-LabBasedInfluenza" sheetId="12" r:id="rId8"/>
    <sheet name="Table" sheetId="21" r:id="rId9"/>
  </sheets>
  <definedNames>
    <definedName name="_EOS3" localSheetId="0">#REF!</definedName>
    <definedName name="_EOS3" localSheetId="1">#REF!</definedName>
    <definedName name="_EOS3" localSheetId="2">#REF!</definedName>
    <definedName name="_EOS3" localSheetId="3">#REF!</definedName>
    <definedName name="_EOS3" localSheetId="4">#REF!</definedName>
    <definedName name="_EOS3" localSheetId="5">#REF!</definedName>
    <definedName name="_EOS3" localSheetId="7">#REF!</definedName>
    <definedName name="_EOS3" localSheetId="8">#REF!</definedName>
    <definedName name="_EOS3">#REF!</definedName>
    <definedName name="demogcopy" localSheetId="0">#REF!</definedName>
    <definedName name="demogcopy" localSheetId="1">#REF!</definedName>
    <definedName name="demogcopy" localSheetId="2">#REF!</definedName>
    <definedName name="demogcopy" localSheetId="3">#REF!</definedName>
    <definedName name="demogcopy" localSheetId="4">#REF!</definedName>
    <definedName name="demogcopy" localSheetId="5">#REF!</definedName>
    <definedName name="demogcopy" localSheetId="7">#REF!</definedName>
    <definedName name="demogcopy" localSheetId="8">#REF!</definedName>
    <definedName name="demogcopy">#REF!</definedName>
  </definedNames>
  <calcPr calcId="162913"/>
</workbook>
</file>

<file path=xl/calcChain.xml><?xml version="1.0" encoding="utf-8"?>
<calcChain xmlns="http://schemas.openxmlformats.org/spreadsheetml/2006/main">
  <c r="L44" i="12" l="1"/>
  <c r="L43" i="12"/>
  <c r="L42" i="12"/>
  <c r="L39" i="12"/>
  <c r="L38" i="12"/>
  <c r="G60" i="12"/>
  <c r="G59" i="12"/>
  <c r="G58" i="12"/>
  <c r="J57" i="12"/>
  <c r="G57" i="12"/>
  <c r="J56" i="12"/>
  <c r="G56" i="12"/>
  <c r="K40" i="12" l="1"/>
  <c r="K39" i="12"/>
  <c r="K38" i="12"/>
  <c r="K37" i="12"/>
  <c r="K36" i="12"/>
  <c r="L13" i="12" l="1"/>
  <c r="L18" i="12"/>
  <c r="G54" i="12" l="1"/>
  <c r="F54" i="12"/>
  <c r="J54" i="12"/>
  <c r="I54" i="12"/>
  <c r="H54" i="12"/>
  <c r="E54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K3" i="12"/>
  <c r="K2" i="12"/>
  <c r="L36" i="12" l="1"/>
  <c r="L37" i="12" s="1"/>
  <c r="K54" i="12"/>
</calcChain>
</file>

<file path=xl/sharedStrings.xml><?xml version="1.0" encoding="utf-8"?>
<sst xmlns="http://schemas.openxmlformats.org/spreadsheetml/2006/main" count="228" uniqueCount="155">
  <si>
    <t>Total</t>
  </si>
  <si>
    <t>Total (A+B)</t>
  </si>
  <si>
    <t>A (not sub-typed)</t>
  </si>
  <si>
    <t>A(H3N2)</t>
  </si>
  <si>
    <t>A(H1N1)pdm09</t>
  </si>
  <si>
    <t>B/Victoria lineage</t>
  </si>
  <si>
    <t>B/Yamagata lineage</t>
  </si>
  <si>
    <t>B (not lineage-typed)</t>
  </si>
  <si>
    <t>Pre-lockdown</t>
  </si>
  <si>
    <t>Lockdown</t>
  </si>
  <si>
    <t>Post-lockdown</t>
  </si>
  <si>
    <t>Highlight</t>
  </si>
  <si>
    <t>ILI, 2018</t>
  </si>
  <si>
    <t>ILI, 2019</t>
  </si>
  <si>
    <t>ARI, 2020</t>
  </si>
  <si>
    <t>ILI, 2020</t>
  </si>
  <si>
    <t>Pre-Lockdown</t>
  </si>
  <si>
    <t>Post-Lockdown</t>
  </si>
  <si>
    <t>week</t>
  </si>
  <si>
    <t>highlight</t>
  </si>
  <si>
    <t>influenza, 2019</t>
  </si>
  <si>
    <t>influenza, 2020</t>
  </si>
  <si>
    <t>influenza, 2018</t>
  </si>
  <si>
    <t>t3</t>
  </si>
  <si>
    <t>t4</t>
  </si>
  <si>
    <t>SARI, 2020</t>
  </si>
  <si>
    <t>SARI, 2019</t>
  </si>
  <si>
    <t>Moderate (40-90%)</t>
  </si>
  <si>
    <t>High (90-97.5%)</t>
  </si>
  <si>
    <t>SARI, 2015-2019</t>
  </si>
  <si>
    <t>ILI, 2015-2019</t>
  </si>
  <si>
    <t>Virus</t>
  </si>
  <si>
    <t>Level 4</t>
  </si>
  <si>
    <t>Level 3</t>
  </si>
  <si>
    <t>Level 2</t>
  </si>
  <si>
    <t>Level 1</t>
  </si>
  <si>
    <t>Subtotal</t>
  </si>
  <si>
    <t>Month</t>
  </si>
  <si>
    <t>Jan</t>
  </si>
  <si>
    <t>Feb</t>
  </si>
  <si>
    <t>1-24Mar</t>
  </si>
  <si>
    <t>13May-7Jun</t>
  </si>
  <si>
    <t>8Jun-11 Aug</t>
  </si>
  <si>
    <t>No. weeks</t>
  </si>
  <si>
    <t>1 to 5</t>
  </si>
  <si>
    <t>6 to 9</t>
  </si>
  <si>
    <t>10 to 12</t>
  </si>
  <si>
    <t>13 to 17</t>
  </si>
  <si>
    <t>18 to 19</t>
  </si>
  <si>
    <t>20 to 23</t>
  </si>
  <si>
    <t>24 to 32</t>
  </si>
  <si>
    <t>33 to 35</t>
  </si>
  <si>
    <t>36 to 39</t>
  </si>
  <si>
    <t>Influenza</t>
  </si>
  <si>
    <t>No. (2020)</t>
  </si>
  <si>
    <t>Median (2015-19)</t>
  </si>
  <si>
    <t>IQR (2015-19)</t>
  </si>
  <si>
    <t>39-85</t>
  </si>
  <si>
    <t>30-94</t>
  </si>
  <si>
    <t>21-66</t>
  </si>
  <si>
    <t>90-240</t>
  </si>
  <si>
    <t>51-139</t>
  </si>
  <si>
    <t>20-79</t>
  </si>
  <si>
    <t>89-318</t>
  </si>
  <si>
    <t>1120-3165</t>
  </si>
  <si>
    <t>549-996</t>
  </si>
  <si>
    <t>513-935</t>
  </si>
  <si>
    <t>3131-5097</t>
  </si>
  <si>
    <t>% Reduction*</t>
  </si>
  <si>
    <t>RSV</t>
  </si>
  <si>
    <t>14-15</t>
  </si>
  <si>
    <t>11-16</t>
  </si>
  <si>
    <t>15-20</t>
  </si>
  <si>
    <t>40-45</t>
  </si>
  <si>
    <t>43-93</t>
  </si>
  <si>
    <t>40-57</t>
  </si>
  <si>
    <t>159-167</t>
  </si>
  <si>
    <t>1056-1219</t>
  </si>
  <si>
    <t>253-361</t>
  </si>
  <si>
    <t>146-287</t>
  </si>
  <si>
    <t>1591-2103</t>
  </si>
  <si>
    <t>Rhinovirus</t>
  </si>
  <si>
    <t>67-85</t>
  </si>
  <si>
    <t>76-87</t>
  </si>
  <si>
    <t>77-111</t>
  </si>
  <si>
    <t>220-303</t>
  </si>
  <si>
    <t>135-193</t>
  </si>
  <si>
    <t>62-94</t>
  </si>
  <si>
    <t>206-227</t>
  </si>
  <si>
    <t>498-538</t>
  </si>
  <si>
    <t>172-216</t>
  </si>
  <si>
    <t>244-336</t>
  </si>
  <si>
    <t>1277-1384</t>
  </si>
  <si>
    <t>Enterovirus</t>
  </si>
  <si>
    <t>34-48</t>
  </si>
  <si>
    <t>29-45</t>
  </si>
  <si>
    <t>25-54</t>
  </si>
  <si>
    <t>102-133</t>
  </si>
  <si>
    <t>58-81</t>
  </si>
  <si>
    <t>20-35</t>
  </si>
  <si>
    <t>42-51</t>
  </si>
  <si>
    <t>88-140</t>
  </si>
  <si>
    <t>41-56</t>
  </si>
  <si>
    <t>67-107</t>
  </si>
  <si>
    <t>262-383</t>
  </si>
  <si>
    <t>Adenovirus</t>
  </si>
  <si>
    <t>45-151</t>
  </si>
  <si>
    <t>53-77</t>
  </si>
  <si>
    <t>54-76</t>
  </si>
  <si>
    <t>156-299</t>
  </si>
  <si>
    <t>73-100</t>
  </si>
  <si>
    <t>41-55</t>
  </si>
  <si>
    <t>70-105</t>
  </si>
  <si>
    <t>207-290</t>
  </si>
  <si>
    <t>75-131</t>
  </si>
  <si>
    <t>89-237</t>
  </si>
  <si>
    <t>519-780</t>
  </si>
  <si>
    <t>hMPV</t>
  </si>
  <si>
    <t>7-10</t>
  </si>
  <si>
    <t>2-5</t>
  </si>
  <si>
    <t>4-10</t>
  </si>
  <si>
    <t>12-21</t>
  </si>
  <si>
    <t>5-13</t>
  </si>
  <si>
    <t>5-8</t>
  </si>
  <si>
    <t>20-26</t>
  </si>
  <si>
    <t>161-207</t>
  </si>
  <si>
    <t>95-109</t>
  </si>
  <si>
    <t>147-178</t>
  </si>
  <si>
    <t>458-538</t>
  </si>
  <si>
    <t>PIV</t>
  </si>
  <si>
    <t>24-28</t>
  </si>
  <si>
    <t>8-12</t>
  </si>
  <si>
    <t>6-8</t>
  </si>
  <si>
    <t>38-45</t>
  </si>
  <si>
    <t>21-37</t>
  </si>
  <si>
    <t>16-19</t>
  </si>
  <si>
    <t>31-55</t>
  </si>
  <si>
    <t>200-317</t>
  </si>
  <si>
    <t>66-148</t>
  </si>
  <si>
    <t>136-231</t>
  </si>
  <si>
    <t>398-803</t>
  </si>
  <si>
    <t>Level 2&amp;3</t>
  </si>
  <si>
    <t>12Aug-29Aug</t>
  </si>
  <si>
    <t>Level 2&amp;1</t>
  </si>
  <si>
    <t>31Aug-27Sept</t>
  </si>
  <si>
    <t>Low level (0-40%)</t>
  </si>
  <si>
    <t>J09-J11 influenza, 2020</t>
  </si>
  <si>
    <t>J09-J11 influenza, 2015-2019</t>
  </si>
  <si>
    <t>flu, 2015-2019</t>
  </si>
  <si>
    <t>influenza, 2015-2019</t>
  </si>
  <si>
    <t>25Mar-27Apr</t>
  </si>
  <si>
    <t>28Apr-12May</t>
  </si>
  <si>
    <t>Seasonal threshold</t>
  </si>
  <si>
    <t>Table. The number of influenza and other respiratory viruses detected and their reduction in 2020 before, during and after the nationawide lockdown compared wuth the reference period of 2015-2019</t>
  </si>
  <si>
    <t xml:space="preserve">*% Reduction = 1 - [No. virus (2020)/median no. virus (2015-2019)]%; IQR refers to interquartile range; RSV refers to respiratory syncytial virus; hMPV refers to human metapneumovirus; PIV refers to parainfluenza virus types 1-3.
New Zealand COVID-19 alert levels and dates and related public health measures can be accessed at: https://covid19.govt.nz/assets/resources/tables/COVID-19-alert-levels-summary.pdf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</si>
</sst>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(* #,##0.00_);_(* \(#,##0.00\);_(* &quot;-&quot;??_);_(@_)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 Narrow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Mäori"/>
      <family val="2"/>
    </font>
    <font>
      <sz val="11"/>
      <name val="Calibri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91">
    <xf numFmtId="0" fontId="0" fillId="0" borderId="0"/>
    <xf numFmtId="0" fontId="21" fillId="0" borderId="0"/>
    <xf numFmtId="0" fontId="25" fillId="0" borderId="0"/>
    <xf numFmtId="0" fontId="26" fillId="0" borderId="0"/>
    <xf numFmtId="0" fontId="27" fillId="0" borderId="0"/>
    <xf numFmtId="0" fontId="16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9" applyNumberFormat="0" applyAlignment="0" applyProtection="0"/>
    <xf numFmtId="0" fontId="37" fillId="6" borderId="10" applyNumberFormat="0" applyAlignment="0" applyProtection="0"/>
    <xf numFmtId="0" fontId="38" fillId="6" borderId="9" applyNumberFormat="0" applyAlignment="0" applyProtection="0"/>
    <xf numFmtId="0" fontId="39" fillId="0" borderId="11" applyNumberFormat="0" applyFill="0" applyAlignment="0" applyProtection="0"/>
    <xf numFmtId="0" fontId="40" fillId="7" borderId="12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43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3" fillId="32" borderId="0" applyNumberFormat="0" applyBorder="0" applyAlignment="0" applyProtection="0"/>
    <xf numFmtId="0" fontId="15" fillId="0" borderId="0"/>
    <xf numFmtId="0" fontId="15" fillId="8" borderId="13" applyNumberFormat="0" applyFont="0" applyAlignment="0" applyProtection="0"/>
    <xf numFmtId="0" fontId="14" fillId="0" borderId="0"/>
    <xf numFmtId="0" fontId="26" fillId="0" borderId="0"/>
    <xf numFmtId="0" fontId="26" fillId="0" borderId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0" fontId="16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45" fillId="0" borderId="0"/>
    <xf numFmtId="0" fontId="45" fillId="0" borderId="0"/>
    <xf numFmtId="0" fontId="45" fillId="0" borderId="0"/>
    <xf numFmtId="0" fontId="24" fillId="0" borderId="0"/>
    <xf numFmtId="0" fontId="2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45" fillId="0" borderId="0"/>
    <xf numFmtId="0" fontId="24" fillId="0" borderId="0"/>
    <xf numFmtId="0" fontId="2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2" fillId="0" borderId="0"/>
    <xf numFmtId="0" fontId="22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16" fillId="0" borderId="0"/>
    <xf numFmtId="0" fontId="6" fillId="0" borderId="0"/>
    <xf numFmtId="0" fontId="46" fillId="0" borderId="0"/>
    <xf numFmtId="0" fontId="5" fillId="0" borderId="0"/>
    <xf numFmtId="0" fontId="3" fillId="0" borderId="0"/>
  </cellStyleXfs>
  <cellXfs count="72">
    <xf numFmtId="0" fontId="0" fillId="0" borderId="0" xfId="0"/>
    <xf numFmtId="0" fontId="19" fillId="0" borderId="0" xfId="0" applyFont="1" applyFill="1"/>
    <xf numFmtId="0" fontId="19" fillId="0" borderId="0" xfId="0" applyFont="1" applyFill="1" applyAlignment="1">
      <alignment horizontal="left"/>
    </xf>
    <xf numFmtId="0" fontId="18" fillId="0" borderId="0" xfId="0" applyFont="1" applyFill="1"/>
    <xf numFmtId="0" fontId="16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17" fillId="0" borderId="1" xfId="0" applyFont="1" applyFill="1" applyBorder="1" applyAlignment="1">
      <alignment horizontal="left" wrapText="1"/>
    </xf>
    <xf numFmtId="1" fontId="20" fillId="0" borderId="2" xfId="0" applyNumberFormat="1" applyFont="1" applyFill="1" applyBorder="1" applyAlignment="1">
      <alignment horizontal="center"/>
    </xf>
    <xf numFmtId="1" fontId="17" fillId="0" borderId="1" xfId="0" applyNumberFormat="1" applyFont="1" applyFill="1" applyBorder="1" applyAlignment="1">
      <alignment horizontal="center"/>
    </xf>
    <xf numFmtId="1" fontId="20" fillId="0" borderId="4" xfId="0" applyNumberFormat="1" applyFont="1" applyFill="1" applyBorder="1" applyAlignment="1">
      <alignment horizontal="center"/>
    </xf>
    <xf numFmtId="1" fontId="19" fillId="0" borderId="0" xfId="0" applyNumberFormat="1" applyFont="1" applyFill="1"/>
    <xf numFmtId="0" fontId="19" fillId="0" borderId="0" xfId="0" applyFont="1" applyFill="1" applyBorder="1"/>
    <xf numFmtId="164" fontId="19" fillId="0" borderId="0" xfId="0" applyNumberFormat="1" applyFont="1" applyFill="1"/>
    <xf numFmtId="0" fontId="16" fillId="0" borderId="0" xfId="0" applyFont="1" applyFill="1" applyBorder="1"/>
    <xf numFmtId="164" fontId="19" fillId="0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1" fontId="20" fillId="0" borderId="1" xfId="0" applyNumberFormat="1" applyFont="1" applyFill="1" applyBorder="1" applyAlignment="1">
      <alignment horizontal="center"/>
    </xf>
    <xf numFmtId="1" fontId="20" fillId="0" borderId="0" xfId="0" applyNumberFormat="1" applyFont="1" applyFill="1" applyAlignment="1">
      <alignment horizontal="center"/>
    </xf>
    <xf numFmtId="0" fontId="0" fillId="0" borderId="3" xfId="0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horizontal="left"/>
    </xf>
    <xf numFmtId="1" fontId="19" fillId="0" borderId="0" xfId="0" applyNumberFormat="1" applyFont="1" applyFill="1" applyBorder="1"/>
    <xf numFmtId="0" fontId="18" fillId="0" borderId="0" xfId="0" applyFont="1" applyFill="1" applyAlignment="1">
      <alignment horizontal="left" wrapText="1"/>
    </xf>
    <xf numFmtId="164" fontId="1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wrapText="1"/>
    </xf>
    <xf numFmtId="1" fontId="16" fillId="0" borderId="2" xfId="0" applyNumberFormat="1" applyFont="1" applyFill="1" applyBorder="1" applyAlignment="1">
      <alignment horizontal="center"/>
    </xf>
    <xf numFmtId="0" fontId="46" fillId="0" borderId="15" xfId="188" applyBorder="1"/>
    <xf numFmtId="0" fontId="46" fillId="0" borderId="0" xfId="188"/>
    <xf numFmtId="0" fontId="46" fillId="0" borderId="16" xfId="188" applyBorder="1"/>
    <xf numFmtId="0" fontId="46" fillId="0" borderId="17" xfId="188" applyBorder="1"/>
    <xf numFmtId="0" fontId="46" fillId="0" borderId="18" xfId="188" applyBorder="1"/>
    <xf numFmtId="0" fontId="46" fillId="0" borderId="19" xfId="188" applyBorder="1"/>
    <xf numFmtId="0" fontId="46" fillId="0" borderId="20" xfId="188" applyBorder="1"/>
    <xf numFmtId="0" fontId="46" fillId="0" borderId="0" xfId="188" applyBorder="1"/>
    <xf numFmtId="0" fontId="46" fillId="0" borderId="2" xfId="188" applyBorder="1"/>
    <xf numFmtId="0" fontId="46" fillId="0" borderId="21" xfId="188" applyBorder="1"/>
    <xf numFmtId="0" fontId="46" fillId="0" borderId="4" xfId="188" applyBorder="1"/>
    <xf numFmtId="0" fontId="5" fillId="0" borderId="0" xfId="189"/>
    <xf numFmtId="0" fontId="5" fillId="0" borderId="0" xfId="189" applyFill="1"/>
    <xf numFmtId="1" fontId="0" fillId="0" borderId="0" xfId="0" applyNumberFormat="1" applyBorder="1"/>
    <xf numFmtId="0" fontId="4" fillId="0" borderId="0" xfId="189" applyFont="1"/>
    <xf numFmtId="0" fontId="3" fillId="0" borderId="0" xfId="189" applyFont="1"/>
    <xf numFmtId="0" fontId="3" fillId="0" borderId="0" xfId="190"/>
    <xf numFmtId="1" fontId="19" fillId="0" borderId="0" xfId="0" applyNumberFormat="1" applyFont="1" applyFill="1" applyAlignment="1">
      <alignment horizontal="left"/>
    </xf>
    <xf numFmtId="1" fontId="17" fillId="0" borderId="0" xfId="0" applyNumberFormat="1" applyFont="1" applyFill="1" applyBorder="1" applyAlignment="1">
      <alignment horizontal="center"/>
    </xf>
    <xf numFmtId="2" fontId="19" fillId="0" borderId="0" xfId="0" applyNumberFormat="1" applyFont="1" applyFill="1" applyBorder="1"/>
    <xf numFmtId="0" fontId="2" fillId="0" borderId="0" xfId="189" applyFont="1"/>
    <xf numFmtId="0" fontId="1" fillId="0" borderId="0" xfId="189" applyFont="1"/>
    <xf numFmtId="0" fontId="47" fillId="0" borderId="1" xfId="190" applyFont="1" applyBorder="1" applyAlignment="1">
      <alignment horizontal="center"/>
    </xf>
    <xf numFmtId="0" fontId="47" fillId="0" borderId="17" xfId="190" applyFont="1" applyBorder="1" applyAlignment="1">
      <alignment horizontal="center"/>
    </xf>
    <xf numFmtId="0" fontId="47" fillId="0" borderId="1" xfId="190" applyFont="1" applyBorder="1" applyAlignment="1">
      <alignment horizontal="right"/>
    </xf>
    <xf numFmtId="0" fontId="47" fillId="0" borderId="1" xfId="190" applyFont="1" applyBorder="1" applyAlignment="1">
      <alignment horizontal="center" wrapText="1"/>
    </xf>
    <xf numFmtId="0" fontId="47" fillId="0" borderId="17" xfId="190" applyFont="1" applyBorder="1" applyAlignment="1">
      <alignment horizontal="center" wrapText="1"/>
    </xf>
    <xf numFmtId="0" fontId="47" fillId="0" borderId="1" xfId="190" applyNumberFormat="1" applyFont="1" applyBorder="1" applyAlignment="1">
      <alignment horizontal="center"/>
    </xf>
    <xf numFmtId="0" fontId="47" fillId="0" borderId="1" xfId="190" applyFont="1" applyBorder="1"/>
    <xf numFmtId="0" fontId="47" fillId="0" borderId="1" xfId="190" applyFont="1" applyBorder="1" applyAlignment="1">
      <alignment horizontal="center" vertical="center"/>
    </xf>
    <xf numFmtId="0" fontId="47" fillId="0" borderId="1" xfId="190" applyFont="1" applyBorder="1" applyAlignment="1">
      <alignment horizontal="right" vertical="center"/>
    </xf>
    <xf numFmtId="164" fontId="47" fillId="0" borderId="1" xfId="190" applyNumberFormat="1" applyFont="1" applyBorder="1" applyAlignment="1">
      <alignment horizontal="right" vertical="center"/>
    </xf>
    <xf numFmtId="0" fontId="47" fillId="0" borderId="1" xfId="190" applyFont="1" applyBorder="1" applyAlignment="1">
      <alignment horizontal="left"/>
    </xf>
    <xf numFmtId="0" fontId="47" fillId="0" borderId="1" xfId="190" applyFont="1" applyBorder="1" applyAlignment="1">
      <alignment horizontal="right" vertical="center" wrapText="1"/>
    </xf>
    <xf numFmtId="0" fontId="47" fillId="0" borderId="15" xfId="190" applyFont="1" applyBorder="1" applyAlignment="1">
      <alignment horizontal="left" vertical="center" wrapText="1"/>
    </xf>
    <xf numFmtId="0" fontId="48" fillId="0" borderId="0" xfId="190" applyFont="1" applyAlignment="1">
      <alignment horizontal="left" vertical="center"/>
    </xf>
    <xf numFmtId="0" fontId="47" fillId="0" borderId="1" xfId="190" applyFont="1" applyBorder="1" applyAlignment="1">
      <alignment horizontal="center" vertical="center"/>
    </xf>
    <xf numFmtId="0" fontId="47" fillId="0" borderId="18" xfId="190" applyFont="1" applyBorder="1" applyAlignment="1">
      <alignment horizontal="center"/>
    </xf>
    <xf numFmtId="0" fontId="47" fillId="0" borderId="17" xfId="190" applyFont="1" applyBorder="1" applyAlignment="1">
      <alignment horizontal="center"/>
    </xf>
    <xf numFmtId="0" fontId="48" fillId="0" borderId="2" xfId="190" applyFont="1" applyFill="1" applyBorder="1" applyAlignment="1">
      <alignment horizontal="left" vertical="top" wrapText="1"/>
    </xf>
    <xf numFmtId="0" fontId="48" fillId="0" borderId="0" xfId="190" applyFont="1" applyFill="1" applyBorder="1" applyAlignment="1">
      <alignment horizontal="left" vertical="top" wrapText="1"/>
    </xf>
  </cellXfs>
  <cellStyles count="191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 2" xfId="54"/>
    <cellStyle name="Comma 2 2" xfId="74"/>
    <cellStyle name="Comma 3" xfId="73"/>
    <cellStyle name="Explanatory Text" xfId="21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yperlink 2" xfId="75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10" xfId="56"/>
    <cellStyle name="Normal 10 2" xfId="76"/>
    <cellStyle name="Normal 10 3" xfId="77"/>
    <cellStyle name="Normal 10 4" xfId="78"/>
    <cellStyle name="Normal 10 5" xfId="79"/>
    <cellStyle name="Normal 10 6" xfId="80"/>
    <cellStyle name="Normal 10 7" xfId="81"/>
    <cellStyle name="Normal 11" xfId="68"/>
    <cellStyle name="Normal 11 2" xfId="82"/>
    <cellStyle name="Normal 11 3" xfId="83"/>
    <cellStyle name="Normal 11 4" xfId="84"/>
    <cellStyle name="Normal 12" xfId="69"/>
    <cellStyle name="Normal 13" xfId="70"/>
    <cellStyle name="Normal 14" xfId="71"/>
    <cellStyle name="Normal 15" xfId="72"/>
    <cellStyle name="Normal 16" xfId="182"/>
    <cellStyle name="Normal 17" xfId="183"/>
    <cellStyle name="Normal 18" xfId="184"/>
    <cellStyle name="Normal 19" xfId="185"/>
    <cellStyle name="Normal 2" xfId="1"/>
    <cellStyle name="Normal 2 10" xfId="85"/>
    <cellStyle name="Normal 2 11" xfId="86"/>
    <cellStyle name="Normal 2 12" xfId="187"/>
    <cellStyle name="Normal 2 2" xfId="5"/>
    <cellStyle name="Normal 2 2 2" xfId="87"/>
    <cellStyle name="Normal 2 2 2 2" xfId="88"/>
    <cellStyle name="Normal 2 2 2 2 2" xfId="89"/>
    <cellStyle name="Normal 2 2 2 2 3" xfId="90"/>
    <cellStyle name="Normal 2 2 2 2 4" xfId="91"/>
    <cellStyle name="Normal 2 2 2 3" xfId="92"/>
    <cellStyle name="Normal 2 2 2 4" xfId="93"/>
    <cellStyle name="Normal 2 2 3" xfId="94"/>
    <cellStyle name="Normal 2 2 4" xfId="95"/>
    <cellStyle name="Normal 2 2 5" xfId="96"/>
    <cellStyle name="Normal 2 2 6" xfId="97"/>
    <cellStyle name="Normal 2 2 7" xfId="98"/>
    <cellStyle name="Normal 2 3" xfId="99"/>
    <cellStyle name="Normal 2 4" xfId="100"/>
    <cellStyle name="Normal 2 5" xfId="101"/>
    <cellStyle name="Normal 2 6" xfId="102"/>
    <cellStyle name="Normal 2 7" xfId="103"/>
    <cellStyle name="Normal 2 7 2" xfId="104"/>
    <cellStyle name="Normal 2 7 2 2" xfId="105"/>
    <cellStyle name="Normal 2 7 2 3" xfId="106"/>
    <cellStyle name="Normal 2 7 2 4" xfId="107"/>
    <cellStyle name="Normal 2 7 3" xfId="108"/>
    <cellStyle name="Normal 2 7 4" xfId="109"/>
    <cellStyle name="Normal 2 8" xfId="110"/>
    <cellStyle name="Normal 2 9" xfId="111"/>
    <cellStyle name="Normal 20" xfId="189"/>
    <cellStyle name="Normal 21" xfId="190"/>
    <cellStyle name="Normal 22" xfId="186"/>
    <cellStyle name="Normal 3" xfId="2"/>
    <cellStyle name="Normal 3 2" xfId="57"/>
    <cellStyle name="Normal 3 2 2" xfId="113"/>
    <cellStyle name="Normal 3 3" xfId="114"/>
    <cellStyle name="Normal 3 4" xfId="115"/>
    <cellStyle name="Normal 3 5" xfId="116"/>
    <cellStyle name="Normal 3 6" xfId="117"/>
    <cellStyle name="Normal 3 7" xfId="118"/>
    <cellStyle name="Normal 3 8" xfId="112"/>
    <cellStyle name="Normal 3 9" xfId="188"/>
    <cellStyle name="Normal 4" xfId="3"/>
    <cellStyle name="Normal 4 10" xfId="120"/>
    <cellStyle name="Normal 4 11" xfId="121"/>
    <cellStyle name="Normal 4 12" xfId="119"/>
    <cellStyle name="Normal 4 2" xfId="62"/>
    <cellStyle name="Normal 4 2 2" xfId="123"/>
    <cellStyle name="Normal 4 2 2 2" xfId="124"/>
    <cellStyle name="Normal 4 2 2 2 2" xfId="125"/>
    <cellStyle name="Normal 4 2 2 2 3" xfId="126"/>
    <cellStyle name="Normal 4 2 2 2 4" xfId="127"/>
    <cellStyle name="Normal 4 2 2 3" xfId="128"/>
    <cellStyle name="Normal 4 2 2 4" xfId="129"/>
    <cellStyle name="Normal 4 2 3" xfId="130"/>
    <cellStyle name="Normal 4 2 4" xfId="131"/>
    <cellStyle name="Normal 4 2 5" xfId="132"/>
    <cellStyle name="Normal 4 2 6" xfId="133"/>
    <cellStyle name="Normal 4 2 7" xfId="134"/>
    <cellStyle name="Normal 4 2 8" xfId="122"/>
    <cellStyle name="Normal 4 3" xfId="58"/>
    <cellStyle name="Normal 4 3 2" xfId="135"/>
    <cellStyle name="Normal 4 4" xfId="136"/>
    <cellStyle name="Normal 4 5" xfId="137"/>
    <cellStyle name="Normal 4 6" xfId="138"/>
    <cellStyle name="Normal 4 7" xfId="139"/>
    <cellStyle name="Normal 4 7 2" xfId="140"/>
    <cellStyle name="Normal 4 7 2 2" xfId="141"/>
    <cellStyle name="Normal 4 7 2 3" xfId="142"/>
    <cellStyle name="Normal 4 7 2 4" xfId="143"/>
    <cellStyle name="Normal 4 7 3" xfId="144"/>
    <cellStyle name="Normal 4 7 4" xfId="145"/>
    <cellStyle name="Normal 4 8" xfId="146"/>
    <cellStyle name="Normal 4 9" xfId="147"/>
    <cellStyle name="Normal 5" xfId="4"/>
    <cellStyle name="Normal 5 2" xfId="63"/>
    <cellStyle name="Normal 5 2 2" xfId="149"/>
    <cellStyle name="Normal 5 3" xfId="59"/>
    <cellStyle name="Normal 5 3 2" xfId="150"/>
    <cellStyle name="Normal 5 4" xfId="151"/>
    <cellStyle name="Normal 5 5" xfId="152"/>
    <cellStyle name="Normal 5 6" xfId="153"/>
    <cellStyle name="Normal 5 7" xfId="154"/>
    <cellStyle name="Normal 5 8" xfId="148"/>
    <cellStyle name="Normal 55" xfId="155"/>
    <cellStyle name="Normal 56" xfId="156"/>
    <cellStyle name="Normal 6" xfId="6"/>
    <cellStyle name="Normal 6 2" xfId="55"/>
    <cellStyle name="Normal 6 2 2" xfId="64"/>
    <cellStyle name="Normal 6 3" xfId="60"/>
    <cellStyle name="Normal 6 3 2" xfId="158"/>
    <cellStyle name="Normal 6 4" xfId="159"/>
    <cellStyle name="Normal 6 5" xfId="160"/>
    <cellStyle name="Normal 6 6" xfId="161"/>
    <cellStyle name="Normal 6 7" xfId="162"/>
    <cellStyle name="Normal 6 8" xfId="157"/>
    <cellStyle name="Normal 7" xfId="47"/>
    <cellStyle name="Normal 7 2" xfId="50"/>
    <cellStyle name="Normal 7 2 2" xfId="51"/>
    <cellStyle name="Normal 7 2 3" xfId="164"/>
    <cellStyle name="Normal 7 3" xfId="52"/>
    <cellStyle name="Normal 7 3 2" xfId="165"/>
    <cellStyle name="Normal 7 4" xfId="61"/>
    <cellStyle name="Normal 7 4 2" xfId="166"/>
    <cellStyle name="Normal 7 5" xfId="167"/>
    <cellStyle name="Normal 7 6" xfId="168"/>
    <cellStyle name="Normal 7 7" xfId="169"/>
    <cellStyle name="Normal 7 8" xfId="163"/>
    <cellStyle name="Normal 8" xfId="49"/>
    <cellStyle name="Normal 8 2" xfId="66"/>
    <cellStyle name="Normal 8 2 2" xfId="170"/>
    <cellStyle name="Normal 8 3" xfId="171"/>
    <cellStyle name="Normal 8 4" xfId="172"/>
    <cellStyle name="Normal 8 5" xfId="173"/>
    <cellStyle name="Normal 8 6" xfId="174"/>
    <cellStyle name="Normal 8 7" xfId="175"/>
    <cellStyle name="Normal 9" xfId="53"/>
    <cellStyle name="Normal 9 2" xfId="67"/>
    <cellStyle name="Normal 9 2 2" xfId="176"/>
    <cellStyle name="Normal 9 3" xfId="65"/>
    <cellStyle name="Normal 9 3 2" xfId="177"/>
    <cellStyle name="Normal 9 4" xfId="178"/>
    <cellStyle name="Normal 9 5" xfId="179"/>
    <cellStyle name="Normal 9 6" xfId="180"/>
    <cellStyle name="Normal 9 7" xfId="181"/>
    <cellStyle name="Note 2" xfId="48"/>
    <cellStyle name="Output" xfId="16" builtinId="21" customBuiltin="1"/>
    <cellStyle name="Title" xfId="7" builtinId="15" customBuiltin="1"/>
    <cellStyle name="Total" xfId="22" builtinId="25" customBuiltin="1"/>
    <cellStyle name="Warning Text" xfId="20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79646"/>
      <color rgb="FF2171B5"/>
      <color rgb="FFE0F3F8"/>
      <color rgb="FFD73027"/>
      <color rgb="FFBDD7E7"/>
      <color rgb="FFFEE090"/>
      <color rgb="FF6BAED6"/>
      <color rgb="FF74ADD1"/>
      <color rgb="FF4575B4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 baseline="0">
                <a:solidFill>
                  <a:sysClr val="windowText" lastClr="000000"/>
                </a:solidFill>
              </a:rPr>
              <a:t>a. </a:t>
            </a:r>
            <a:r>
              <a:rPr lang="en-NZ">
                <a:solidFill>
                  <a:sysClr val="windowText" lastClr="000000"/>
                </a:solidFill>
              </a:rPr>
              <a:t>Hospital-based SARI</a:t>
            </a:r>
            <a:r>
              <a:rPr lang="en-NZ" baseline="0">
                <a:solidFill>
                  <a:sysClr val="windowText" lastClr="000000"/>
                </a:solidFill>
              </a:rPr>
              <a:t> incidence rate</a:t>
            </a:r>
            <a:endParaRPr lang="en-NZ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5307546970757766"/>
          <c:y val="1.582591493570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39264580356201"/>
          <c:y val="8.2314695826226469E-2"/>
          <c:w val="0.81602367000105502"/>
          <c:h val="0.73488850985614929"/>
        </c:manualLayout>
      </c:layout>
      <c:areaChart>
        <c:grouping val="standard"/>
        <c:varyColors val="0"/>
        <c:ser>
          <c:idx val="7"/>
          <c:order val="7"/>
          <c:tx>
            <c:strRef>
              <c:f>'A-SARI incidence'!$J$2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noFill/>
            </a:ln>
            <a:effectLst/>
          </c:spP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incidence'!$J$3:$J$41</c:f>
              <c:numCache>
                <c:formatCode>General</c:formatCode>
                <c:ptCount val="39"/>
                <c:pt idx="12">
                  <c:v>9.8000000000000007</c:v>
                </c:pt>
                <c:pt idx="13">
                  <c:v>9.8000000000000007</c:v>
                </c:pt>
                <c:pt idx="14">
                  <c:v>9.8000000000000007</c:v>
                </c:pt>
                <c:pt idx="15">
                  <c:v>9.8000000000000007</c:v>
                </c:pt>
                <c:pt idx="16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2B-464E-BE91-E171D0339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3431352"/>
        <c:axId val="773421184"/>
      </c:areaChart>
      <c:lineChart>
        <c:grouping val="standard"/>
        <c:varyColors val="0"/>
        <c:ser>
          <c:idx val="0"/>
          <c:order val="0"/>
          <c:tx>
            <c:strRef>
              <c:f>'A-SARI incidence'!$C$2</c:f>
              <c:strCache>
                <c:ptCount val="1"/>
                <c:pt idx="0">
                  <c:v>SARI, 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incidence'!$C$3:$C$41</c:f>
              <c:numCache>
                <c:formatCode>General</c:formatCode>
                <c:ptCount val="39"/>
                <c:pt idx="17">
                  <c:v>1.1859999999999999</c:v>
                </c:pt>
                <c:pt idx="18">
                  <c:v>0.91200000000000003</c:v>
                </c:pt>
                <c:pt idx="19">
                  <c:v>1.641</c:v>
                </c:pt>
                <c:pt idx="20">
                  <c:v>1.0030000000000001</c:v>
                </c:pt>
                <c:pt idx="21">
                  <c:v>1.0030000000000001</c:v>
                </c:pt>
                <c:pt idx="22">
                  <c:v>1.0940000000000001</c:v>
                </c:pt>
                <c:pt idx="23">
                  <c:v>1.2770000000000001</c:v>
                </c:pt>
                <c:pt idx="24">
                  <c:v>1.915</c:v>
                </c:pt>
                <c:pt idx="25">
                  <c:v>3.6480000000000001</c:v>
                </c:pt>
                <c:pt idx="26">
                  <c:v>3.3740000000000001</c:v>
                </c:pt>
                <c:pt idx="27">
                  <c:v>2.1890000000000001</c:v>
                </c:pt>
                <c:pt idx="28">
                  <c:v>2.9180000000000001</c:v>
                </c:pt>
                <c:pt idx="29">
                  <c:v>2.097</c:v>
                </c:pt>
                <c:pt idx="30">
                  <c:v>2.2800000000000002</c:v>
                </c:pt>
                <c:pt idx="31">
                  <c:v>1.8240000000000001</c:v>
                </c:pt>
                <c:pt idx="32">
                  <c:v>2.371</c:v>
                </c:pt>
                <c:pt idx="33">
                  <c:v>2.097</c:v>
                </c:pt>
                <c:pt idx="34">
                  <c:v>0.82099999999999995</c:v>
                </c:pt>
                <c:pt idx="35">
                  <c:v>1.4590000000000001</c:v>
                </c:pt>
                <c:pt idx="36">
                  <c:v>0.63800000000000001</c:v>
                </c:pt>
                <c:pt idx="37">
                  <c:v>0.54700000000000004</c:v>
                </c:pt>
                <c:pt idx="38">
                  <c:v>1.0029999999999999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B-464E-BE91-E171D0339205}"/>
            </c:ext>
          </c:extLst>
        </c:ser>
        <c:ser>
          <c:idx val="1"/>
          <c:order val="1"/>
          <c:tx>
            <c:strRef>
              <c:f>'A-SARI incidence'!$D$2</c:f>
              <c:strCache>
                <c:ptCount val="1"/>
                <c:pt idx="0">
                  <c:v>SARI,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incidence'!$D$3:$D$41</c:f>
              <c:numCache>
                <c:formatCode>General</c:formatCode>
                <c:ptCount val="39"/>
                <c:pt idx="17">
                  <c:v>3.101</c:v>
                </c:pt>
                <c:pt idx="18">
                  <c:v>4.468</c:v>
                </c:pt>
                <c:pt idx="19">
                  <c:v>5.016</c:v>
                </c:pt>
                <c:pt idx="20">
                  <c:v>6.5659999999999998</c:v>
                </c:pt>
                <c:pt idx="21">
                  <c:v>7.1130000000000004</c:v>
                </c:pt>
                <c:pt idx="22">
                  <c:v>6.7480000000000002</c:v>
                </c:pt>
                <c:pt idx="23">
                  <c:v>7.0220000000000002</c:v>
                </c:pt>
                <c:pt idx="24">
                  <c:v>7.2039999999999997</c:v>
                </c:pt>
                <c:pt idx="25">
                  <c:v>8.0250000000000004</c:v>
                </c:pt>
                <c:pt idx="26">
                  <c:v>9.5750000000000011</c:v>
                </c:pt>
                <c:pt idx="27">
                  <c:v>7.4779999999999998</c:v>
                </c:pt>
                <c:pt idx="28">
                  <c:v>9.3930000000000007</c:v>
                </c:pt>
                <c:pt idx="29">
                  <c:v>8.39</c:v>
                </c:pt>
                <c:pt idx="30">
                  <c:v>7.2949999999999999</c:v>
                </c:pt>
                <c:pt idx="31">
                  <c:v>6.7480000000000002</c:v>
                </c:pt>
                <c:pt idx="32">
                  <c:v>6.4750000000000005</c:v>
                </c:pt>
                <c:pt idx="33">
                  <c:v>7.2039999999999997</c:v>
                </c:pt>
                <c:pt idx="34">
                  <c:v>7.0220000000000002</c:v>
                </c:pt>
                <c:pt idx="35">
                  <c:v>6.2010000000000005</c:v>
                </c:pt>
                <c:pt idx="36">
                  <c:v>5.9279999999999999</c:v>
                </c:pt>
                <c:pt idx="37">
                  <c:v>6.11</c:v>
                </c:pt>
                <c:pt idx="38">
                  <c:v>4.6509999999999998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B-464E-BE91-E171D0339205}"/>
            </c:ext>
          </c:extLst>
        </c:ser>
        <c:ser>
          <c:idx val="2"/>
          <c:order val="2"/>
          <c:tx>
            <c:strRef>
              <c:f>'A-SARI incidence'!$E$2</c:f>
              <c:strCache>
                <c:ptCount val="1"/>
                <c:pt idx="0">
                  <c:v>SARI, 2015-2019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incidence'!$E$3:$E$41</c:f>
              <c:numCache>
                <c:formatCode>General</c:formatCode>
                <c:ptCount val="39"/>
                <c:pt idx="17">
                  <c:v>3.2270422621730499</c:v>
                </c:pt>
                <c:pt idx="18">
                  <c:v>3.3455329875269952</c:v>
                </c:pt>
                <c:pt idx="19">
                  <c:v>3.5888808999809152</c:v>
                </c:pt>
                <c:pt idx="20">
                  <c:v>4.2295814381422785</c:v>
                </c:pt>
                <c:pt idx="21">
                  <c:v>4.9431896599982741</c:v>
                </c:pt>
                <c:pt idx="22">
                  <c:v>5.994019379336085</c:v>
                </c:pt>
                <c:pt idx="23">
                  <c:v>5.5413753669405388</c:v>
                </c:pt>
                <c:pt idx="24">
                  <c:v>7.101854074199542</c:v>
                </c:pt>
                <c:pt idx="25">
                  <c:v>7.1790428240297741</c:v>
                </c:pt>
                <c:pt idx="26">
                  <c:v>7.9144230447056456</c:v>
                </c:pt>
                <c:pt idx="27">
                  <c:v>8.1699189167187658</c:v>
                </c:pt>
                <c:pt idx="28">
                  <c:v>8.4906015731391928</c:v>
                </c:pt>
                <c:pt idx="29">
                  <c:v>7.8082333562563733</c:v>
                </c:pt>
                <c:pt idx="30">
                  <c:v>7.4022932992895294</c:v>
                </c:pt>
                <c:pt idx="31">
                  <c:v>8.1231540418681973</c:v>
                </c:pt>
                <c:pt idx="32">
                  <c:v>8.0486506319718849</c:v>
                </c:pt>
                <c:pt idx="33">
                  <c:v>7.1739065729042339</c:v>
                </c:pt>
                <c:pt idx="34">
                  <c:v>8.3651722171001062</c:v>
                </c:pt>
                <c:pt idx="35">
                  <c:v>7.4700392321988707</c:v>
                </c:pt>
                <c:pt idx="36">
                  <c:v>6.9862962658577175</c:v>
                </c:pt>
                <c:pt idx="37">
                  <c:v>6.4642319502775472</c:v>
                </c:pt>
                <c:pt idx="38">
                  <c:v>5.0575005731293601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E2B-464E-BE91-E171D0339205}"/>
            </c:ext>
          </c:extLst>
        </c:ser>
        <c:ser>
          <c:idx val="3"/>
          <c:order val="3"/>
          <c:tx>
            <c:strRef>
              <c:f>'A-SARI incidence'!$F$2</c:f>
              <c:strCache>
                <c:ptCount val="1"/>
                <c:pt idx="0">
                  <c:v>Seasonal threshold</c:v>
                </c:pt>
              </c:strCache>
            </c:strRef>
          </c:tx>
          <c:spPr>
            <a:ln w="127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incidence'!$F$3:$F$41</c:f>
              <c:numCache>
                <c:formatCode>General</c:formatCode>
                <c:ptCount val="39"/>
                <c:pt idx="0">
                  <c:v>4.3099999999999996</c:v>
                </c:pt>
                <c:pt idx="1">
                  <c:v>4.3099999999999996</c:v>
                </c:pt>
                <c:pt idx="2">
                  <c:v>4.3099999999999996</c:v>
                </c:pt>
                <c:pt idx="3">
                  <c:v>4.3099999999999996</c:v>
                </c:pt>
                <c:pt idx="4">
                  <c:v>4.3099999999999996</c:v>
                </c:pt>
                <c:pt idx="5">
                  <c:v>4.3099999999999996</c:v>
                </c:pt>
                <c:pt idx="6">
                  <c:v>4.3099999999999996</c:v>
                </c:pt>
                <c:pt idx="7">
                  <c:v>4.3099999999999996</c:v>
                </c:pt>
                <c:pt idx="8">
                  <c:v>4.3099999999999996</c:v>
                </c:pt>
                <c:pt idx="9">
                  <c:v>4.3099999999999996</c:v>
                </c:pt>
                <c:pt idx="10">
                  <c:v>4.3099999999999996</c:v>
                </c:pt>
                <c:pt idx="11">
                  <c:v>4.3099999999999996</c:v>
                </c:pt>
                <c:pt idx="12">
                  <c:v>4.3099999999999996</c:v>
                </c:pt>
                <c:pt idx="13">
                  <c:v>4.3099999999999996</c:v>
                </c:pt>
                <c:pt idx="14">
                  <c:v>4.3099999999999996</c:v>
                </c:pt>
                <c:pt idx="15">
                  <c:v>4.3099999999999996</c:v>
                </c:pt>
                <c:pt idx="16">
                  <c:v>4.3099999999999996</c:v>
                </c:pt>
                <c:pt idx="17">
                  <c:v>4.3099999999999996</c:v>
                </c:pt>
                <c:pt idx="18">
                  <c:v>4.3099999999999996</c:v>
                </c:pt>
                <c:pt idx="19">
                  <c:v>4.3099999999999996</c:v>
                </c:pt>
                <c:pt idx="20">
                  <c:v>4.3099999999999996</c:v>
                </c:pt>
                <c:pt idx="21">
                  <c:v>4.3099999999999996</c:v>
                </c:pt>
                <c:pt idx="22">
                  <c:v>4.3099999999999996</c:v>
                </c:pt>
                <c:pt idx="23">
                  <c:v>4.3099999999999996</c:v>
                </c:pt>
                <c:pt idx="24">
                  <c:v>4.3099999999999996</c:v>
                </c:pt>
                <c:pt idx="25">
                  <c:v>4.3099999999999996</c:v>
                </c:pt>
                <c:pt idx="26">
                  <c:v>4.3099999999999996</c:v>
                </c:pt>
                <c:pt idx="27">
                  <c:v>4.3099999999999996</c:v>
                </c:pt>
                <c:pt idx="28">
                  <c:v>4.3099999999999996</c:v>
                </c:pt>
                <c:pt idx="29">
                  <c:v>4.3099999999999996</c:v>
                </c:pt>
                <c:pt idx="30">
                  <c:v>4.3099999999999996</c:v>
                </c:pt>
                <c:pt idx="31">
                  <c:v>4.3099999999999996</c:v>
                </c:pt>
                <c:pt idx="32">
                  <c:v>4.3099999999999996</c:v>
                </c:pt>
                <c:pt idx="33">
                  <c:v>4.3099999999999996</c:v>
                </c:pt>
                <c:pt idx="34">
                  <c:v>4.3099999999999996</c:v>
                </c:pt>
                <c:pt idx="35">
                  <c:v>4.3099999999999996</c:v>
                </c:pt>
                <c:pt idx="36">
                  <c:v>4.3099999999999996</c:v>
                </c:pt>
                <c:pt idx="37">
                  <c:v>4.3099999999999996</c:v>
                </c:pt>
                <c:pt idx="38">
                  <c:v>4.3099999999999996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E2B-464E-BE91-E171D0339205}"/>
            </c:ext>
          </c:extLst>
        </c:ser>
        <c:ser>
          <c:idx val="4"/>
          <c:order val="4"/>
          <c:tx>
            <c:strRef>
              <c:f>'A-SARI incidence'!$G$2</c:f>
              <c:strCache>
                <c:ptCount val="1"/>
                <c:pt idx="0">
                  <c:v>Low level (0-40%)</c:v>
                </c:pt>
              </c:strCache>
            </c:strRef>
          </c:tx>
          <c:spPr>
            <a:ln w="12700" cap="rnd">
              <a:solidFill>
                <a:srgbClr val="F79646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incidence'!$G$3:$G$41</c:f>
              <c:numCache>
                <c:formatCode>General</c:formatCode>
                <c:ptCount val="39"/>
                <c:pt idx="0">
                  <c:v>8.36</c:v>
                </c:pt>
                <c:pt idx="1">
                  <c:v>8.36</c:v>
                </c:pt>
                <c:pt idx="2">
                  <c:v>8.36</c:v>
                </c:pt>
                <c:pt idx="3">
                  <c:v>8.36</c:v>
                </c:pt>
                <c:pt idx="4">
                  <c:v>8.36</c:v>
                </c:pt>
                <c:pt idx="5">
                  <c:v>8.36</c:v>
                </c:pt>
                <c:pt idx="6">
                  <c:v>8.36</c:v>
                </c:pt>
                <c:pt idx="7">
                  <c:v>8.36</c:v>
                </c:pt>
                <c:pt idx="8">
                  <c:v>8.36</c:v>
                </c:pt>
                <c:pt idx="9">
                  <c:v>8.36</c:v>
                </c:pt>
                <c:pt idx="10">
                  <c:v>8.36</c:v>
                </c:pt>
                <c:pt idx="11">
                  <c:v>8.36</c:v>
                </c:pt>
                <c:pt idx="12">
                  <c:v>8.36</c:v>
                </c:pt>
                <c:pt idx="13">
                  <c:v>8.36</c:v>
                </c:pt>
                <c:pt idx="14">
                  <c:v>8.36</c:v>
                </c:pt>
                <c:pt idx="15">
                  <c:v>8.36</c:v>
                </c:pt>
                <c:pt idx="16">
                  <c:v>8.36</c:v>
                </c:pt>
                <c:pt idx="17">
                  <c:v>8.36</c:v>
                </c:pt>
                <c:pt idx="18">
                  <c:v>8.36</c:v>
                </c:pt>
                <c:pt idx="19">
                  <c:v>8.36</c:v>
                </c:pt>
                <c:pt idx="20">
                  <c:v>8.36</c:v>
                </c:pt>
                <c:pt idx="21">
                  <c:v>8.36</c:v>
                </c:pt>
                <c:pt idx="22">
                  <c:v>8.36</c:v>
                </c:pt>
                <c:pt idx="23">
                  <c:v>8.36</c:v>
                </c:pt>
                <c:pt idx="24">
                  <c:v>8.36</c:v>
                </c:pt>
                <c:pt idx="25">
                  <c:v>8.36</c:v>
                </c:pt>
                <c:pt idx="26">
                  <c:v>8.36</c:v>
                </c:pt>
                <c:pt idx="27">
                  <c:v>8.36</c:v>
                </c:pt>
                <c:pt idx="28">
                  <c:v>8.36</c:v>
                </c:pt>
                <c:pt idx="29">
                  <c:v>8.36</c:v>
                </c:pt>
                <c:pt idx="30">
                  <c:v>8.36</c:v>
                </c:pt>
                <c:pt idx="31">
                  <c:v>8.36</c:v>
                </c:pt>
                <c:pt idx="32">
                  <c:v>8.36</c:v>
                </c:pt>
                <c:pt idx="33">
                  <c:v>8.36</c:v>
                </c:pt>
                <c:pt idx="34">
                  <c:v>8.36</c:v>
                </c:pt>
                <c:pt idx="35">
                  <c:v>8.36</c:v>
                </c:pt>
                <c:pt idx="36">
                  <c:v>8.36</c:v>
                </c:pt>
                <c:pt idx="37">
                  <c:v>8.36</c:v>
                </c:pt>
                <c:pt idx="38">
                  <c:v>8.36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2B-464E-BE91-E171D0339205}"/>
            </c:ext>
          </c:extLst>
        </c:ser>
        <c:ser>
          <c:idx val="5"/>
          <c:order val="5"/>
          <c:tx>
            <c:strRef>
              <c:f>'A-SARI incidence'!$H$2</c:f>
              <c:strCache>
                <c:ptCount val="1"/>
                <c:pt idx="0">
                  <c:v>t3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incidence'!$H$3:$H$41</c:f>
              <c:numCache>
                <c:formatCode>General</c:formatCode>
                <c:ptCount val="39"/>
                <c:pt idx="0">
                  <c:v>10.41</c:v>
                </c:pt>
                <c:pt idx="1">
                  <c:v>10.41</c:v>
                </c:pt>
                <c:pt idx="2">
                  <c:v>10.41</c:v>
                </c:pt>
                <c:pt idx="3">
                  <c:v>10.41</c:v>
                </c:pt>
                <c:pt idx="4">
                  <c:v>10.41</c:v>
                </c:pt>
                <c:pt idx="5">
                  <c:v>10.41</c:v>
                </c:pt>
                <c:pt idx="6">
                  <c:v>10.41</c:v>
                </c:pt>
                <c:pt idx="7">
                  <c:v>10.41</c:v>
                </c:pt>
                <c:pt idx="8">
                  <c:v>10.41</c:v>
                </c:pt>
                <c:pt idx="9">
                  <c:v>10.41</c:v>
                </c:pt>
                <c:pt idx="10">
                  <c:v>10.41</c:v>
                </c:pt>
                <c:pt idx="11">
                  <c:v>10.41</c:v>
                </c:pt>
                <c:pt idx="12">
                  <c:v>10.41</c:v>
                </c:pt>
                <c:pt idx="13">
                  <c:v>10.41</c:v>
                </c:pt>
                <c:pt idx="14">
                  <c:v>10.41</c:v>
                </c:pt>
                <c:pt idx="15">
                  <c:v>10.41</c:v>
                </c:pt>
                <c:pt idx="16">
                  <c:v>10.41</c:v>
                </c:pt>
                <c:pt idx="17">
                  <c:v>10.41</c:v>
                </c:pt>
                <c:pt idx="18">
                  <c:v>10.41</c:v>
                </c:pt>
                <c:pt idx="19">
                  <c:v>10.41</c:v>
                </c:pt>
                <c:pt idx="20">
                  <c:v>10.41</c:v>
                </c:pt>
                <c:pt idx="21">
                  <c:v>10.41</c:v>
                </c:pt>
                <c:pt idx="22">
                  <c:v>10.41</c:v>
                </c:pt>
                <c:pt idx="23">
                  <c:v>10.41</c:v>
                </c:pt>
                <c:pt idx="24">
                  <c:v>10.41</c:v>
                </c:pt>
                <c:pt idx="25">
                  <c:v>10.41</c:v>
                </c:pt>
                <c:pt idx="26">
                  <c:v>10.41</c:v>
                </c:pt>
                <c:pt idx="27">
                  <c:v>10.41</c:v>
                </c:pt>
                <c:pt idx="28">
                  <c:v>10.41</c:v>
                </c:pt>
                <c:pt idx="29">
                  <c:v>10.41</c:v>
                </c:pt>
                <c:pt idx="30">
                  <c:v>10.41</c:v>
                </c:pt>
                <c:pt idx="31">
                  <c:v>10.41</c:v>
                </c:pt>
                <c:pt idx="32">
                  <c:v>10.41</c:v>
                </c:pt>
                <c:pt idx="33">
                  <c:v>10.41</c:v>
                </c:pt>
                <c:pt idx="34">
                  <c:v>10.41</c:v>
                </c:pt>
                <c:pt idx="35">
                  <c:v>10.41</c:v>
                </c:pt>
                <c:pt idx="36">
                  <c:v>10.41</c:v>
                </c:pt>
                <c:pt idx="37">
                  <c:v>10.41</c:v>
                </c:pt>
                <c:pt idx="38">
                  <c:v>10.41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B-464E-BE91-E171D0339205}"/>
            </c:ext>
          </c:extLst>
        </c:ser>
        <c:ser>
          <c:idx val="6"/>
          <c:order val="6"/>
          <c:tx>
            <c:strRef>
              <c:f>'A-SARI incidence'!$I$2</c:f>
              <c:strCache>
                <c:ptCount val="1"/>
                <c:pt idx="0">
                  <c:v>t4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'A-SARI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'A-SARI incidence'!$I$3:$I$41</c:f>
              <c:numCache>
                <c:formatCode>General</c:formatCode>
                <c:ptCount val="39"/>
                <c:pt idx="0">
                  <c:v>11.47</c:v>
                </c:pt>
                <c:pt idx="1">
                  <c:v>11.47</c:v>
                </c:pt>
                <c:pt idx="2">
                  <c:v>11.47</c:v>
                </c:pt>
                <c:pt idx="3">
                  <c:v>11.47</c:v>
                </c:pt>
                <c:pt idx="4">
                  <c:v>11.47</c:v>
                </c:pt>
                <c:pt idx="5">
                  <c:v>11.47</c:v>
                </c:pt>
                <c:pt idx="6">
                  <c:v>11.47</c:v>
                </c:pt>
                <c:pt idx="7">
                  <c:v>11.47</c:v>
                </c:pt>
                <c:pt idx="8">
                  <c:v>11.47</c:v>
                </c:pt>
                <c:pt idx="9">
                  <c:v>11.47</c:v>
                </c:pt>
                <c:pt idx="10">
                  <c:v>11.47</c:v>
                </c:pt>
                <c:pt idx="11">
                  <c:v>11.47</c:v>
                </c:pt>
                <c:pt idx="12">
                  <c:v>11.47</c:v>
                </c:pt>
                <c:pt idx="13">
                  <c:v>11.47</c:v>
                </c:pt>
                <c:pt idx="14">
                  <c:v>11.47</c:v>
                </c:pt>
                <c:pt idx="15">
                  <c:v>11.47</c:v>
                </c:pt>
                <c:pt idx="16">
                  <c:v>11.47</c:v>
                </c:pt>
                <c:pt idx="17">
                  <c:v>11.47</c:v>
                </c:pt>
                <c:pt idx="18">
                  <c:v>11.47</c:v>
                </c:pt>
                <c:pt idx="19">
                  <c:v>11.47</c:v>
                </c:pt>
                <c:pt idx="20">
                  <c:v>11.47</c:v>
                </c:pt>
                <c:pt idx="21">
                  <c:v>11.47</c:v>
                </c:pt>
                <c:pt idx="22">
                  <c:v>11.47</c:v>
                </c:pt>
                <c:pt idx="23">
                  <c:v>11.47</c:v>
                </c:pt>
                <c:pt idx="24">
                  <c:v>11.47</c:v>
                </c:pt>
                <c:pt idx="25">
                  <c:v>11.47</c:v>
                </c:pt>
                <c:pt idx="26">
                  <c:v>11.47</c:v>
                </c:pt>
                <c:pt idx="27">
                  <c:v>11.47</c:v>
                </c:pt>
                <c:pt idx="28">
                  <c:v>11.47</c:v>
                </c:pt>
                <c:pt idx="29">
                  <c:v>11.47</c:v>
                </c:pt>
                <c:pt idx="30">
                  <c:v>11.47</c:v>
                </c:pt>
                <c:pt idx="31">
                  <c:v>11.47</c:v>
                </c:pt>
                <c:pt idx="32">
                  <c:v>11.47</c:v>
                </c:pt>
                <c:pt idx="33">
                  <c:v>11.47</c:v>
                </c:pt>
                <c:pt idx="34">
                  <c:v>11.47</c:v>
                </c:pt>
                <c:pt idx="35">
                  <c:v>11.47</c:v>
                </c:pt>
                <c:pt idx="36">
                  <c:v>11.47</c:v>
                </c:pt>
                <c:pt idx="37">
                  <c:v>11.47</c:v>
                </c:pt>
                <c:pt idx="38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2B-464E-BE91-E171D0339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431352"/>
        <c:axId val="773421184"/>
      </c:lineChart>
      <c:catAx>
        <c:axId val="77343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21184"/>
        <c:crosses val="autoZero"/>
        <c:auto val="1"/>
        <c:lblAlgn val="ctr"/>
        <c:lblOffset val="100"/>
        <c:noMultiLvlLbl val="0"/>
      </c:catAx>
      <c:valAx>
        <c:axId val="773421184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>
                    <a:solidFill>
                      <a:sysClr val="windowText" lastClr="000000"/>
                    </a:solidFill>
                  </a:rPr>
                  <a:t>SARI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n-NZ" sz="1200">
                    <a:solidFill>
                      <a:sysClr val="windowText" lastClr="000000"/>
                    </a:solidFill>
                  </a:rPr>
                  <a:t>Inicdence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rate (per 100,000)</a:t>
                </a:r>
                <a:endParaRPr lang="en-NZ" sz="12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3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3835870938328126"/>
          <c:y val="0.22124442159863547"/>
          <c:w val="0.27298025322226765"/>
          <c:h val="0.238380647522917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 i="0" u="none">
                <a:solidFill>
                  <a:sysClr val="windowText" lastClr="000000"/>
                </a:solidFill>
              </a:rPr>
              <a:t>f. </a:t>
            </a:r>
            <a:r>
              <a:rPr lang="en-NZ" i="0" u="none" baseline="0">
                <a:solidFill>
                  <a:sysClr val="windowText" lastClr="000000"/>
                </a:solidFill>
              </a:rPr>
              <a:t> </a:t>
            </a:r>
            <a:r>
              <a:rPr lang="en-NZ" sz="1400" b="0" i="0" u="none" strike="noStrike" baseline="0">
                <a:effectLst/>
              </a:rPr>
              <a:t>SHIVERS-II&amp;III-based </a:t>
            </a:r>
            <a:r>
              <a:rPr lang="en-NZ" i="0" u="none" baseline="0">
                <a:solidFill>
                  <a:sysClr val="windowText" lastClr="000000"/>
                </a:solidFill>
              </a:rPr>
              <a:t>influenza-associated ILI &amp; ARI  </a:t>
            </a:r>
            <a:endParaRPr lang="en-NZ" i="0" u="none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5418202067173362"/>
          <c:y val="8.103504954524817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92870401125417"/>
          <c:y val="5.3194220503749161E-2"/>
          <c:w val="0.86324221879212992"/>
          <c:h val="0.77850847669886192"/>
        </c:manualLayout>
      </c:layout>
      <c:areaChart>
        <c:grouping val="standard"/>
        <c:varyColors val="0"/>
        <c:ser>
          <c:idx val="4"/>
          <c:order val="3"/>
          <c:tx>
            <c:strRef>
              <c:f>'F-SHIVERS-II&amp;III flu'!$F$3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noFill/>
            </a:ln>
            <a:effectLst/>
          </c:spPr>
          <c:cat>
            <c:multiLvlStrRef>
              <c:f>'F-SHIVERS-II&amp;III flu'!$A$4:$B$42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'F-SHIVERS-II&amp;III flu'!$F$4:$F$42</c:f>
              <c:numCache>
                <c:formatCode>General</c:formatCode>
                <c:ptCount val="39"/>
                <c:pt idx="12">
                  <c:v>4.7</c:v>
                </c:pt>
                <c:pt idx="13">
                  <c:v>4.7</c:v>
                </c:pt>
                <c:pt idx="14">
                  <c:v>4.7</c:v>
                </c:pt>
                <c:pt idx="15">
                  <c:v>4.7</c:v>
                </c:pt>
                <c:pt idx="16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7-40A6-A5BB-BA97DD9D8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882736"/>
        <c:axId val="550884376"/>
      </c:areaChart>
      <c:lineChart>
        <c:grouping val="standard"/>
        <c:varyColors val="0"/>
        <c:ser>
          <c:idx val="1"/>
          <c:order val="0"/>
          <c:tx>
            <c:strRef>
              <c:f>'F-SHIVERS-II&amp;III flu'!$C$3</c:f>
              <c:strCache>
                <c:ptCount val="1"/>
                <c:pt idx="0">
                  <c:v>influenza, 2018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multiLvlStrRef>
              <c:f>'F-SHIVERS-II&amp;III flu'!$A$4:$B$42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'F-SHIVERS-II&amp;III flu'!$C$4:$C$42</c:f>
              <c:numCache>
                <c:formatCode>General</c:formatCode>
                <c:ptCount val="39"/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0.38461539149284363</c:v>
                </c:pt>
                <c:pt idx="22">
                  <c:v>0.38461539149284363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0.76923078298568726</c:v>
                </c:pt>
                <c:pt idx="27">
                  <c:v>0.76923078298568726</c:v>
                </c:pt>
                <c:pt idx="28">
                  <c:v>0</c:v>
                </c:pt>
                <c:pt idx="29">
                  <c:v>0.76923078298568726</c:v>
                </c:pt>
                <c:pt idx="30">
                  <c:v>1.1538461446762085</c:v>
                </c:pt>
                <c:pt idx="31">
                  <c:v>1.5384615659713745</c:v>
                </c:pt>
                <c:pt idx="32">
                  <c:v>1.1538461446762085</c:v>
                </c:pt>
                <c:pt idx="33">
                  <c:v>1.923076868057251</c:v>
                </c:pt>
                <c:pt idx="34">
                  <c:v>3.846153736114502</c:v>
                </c:pt>
                <c:pt idx="35">
                  <c:v>1.923076868057251</c:v>
                </c:pt>
                <c:pt idx="36">
                  <c:v>3.076923131942749</c:v>
                </c:pt>
                <c:pt idx="37">
                  <c:v>2.307692289352417</c:v>
                </c:pt>
                <c:pt idx="38">
                  <c:v>0.76923078298568726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7-40A6-A5BB-BA97DD9D8125}"/>
            </c:ext>
          </c:extLst>
        </c:ser>
        <c:ser>
          <c:idx val="2"/>
          <c:order val="1"/>
          <c:tx>
            <c:strRef>
              <c:f>'F-SHIVERS-II&amp;III flu'!$D$3</c:f>
              <c:strCache>
                <c:ptCount val="1"/>
                <c:pt idx="0">
                  <c:v>influenza,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'F-SHIVERS-II&amp;III flu'!$A$4:$B$42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'F-SHIVERS-II&amp;III flu'!$D$4:$D$42</c:f>
              <c:numCache>
                <c:formatCode>General</c:formatCode>
                <c:ptCount val="39"/>
                <c:pt idx="17">
                  <c:v>1.25</c:v>
                </c:pt>
                <c:pt idx="18">
                  <c:v>0.625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</c:v>
                </c:pt>
                <c:pt idx="23">
                  <c:v>0</c:v>
                </c:pt>
                <c:pt idx="24">
                  <c:v>2.5</c:v>
                </c:pt>
                <c:pt idx="25">
                  <c:v>0.625</c:v>
                </c:pt>
                <c:pt idx="26">
                  <c:v>0.625</c:v>
                </c:pt>
                <c:pt idx="27">
                  <c:v>2.5</c:v>
                </c:pt>
                <c:pt idx="28">
                  <c:v>2.5</c:v>
                </c:pt>
                <c:pt idx="29">
                  <c:v>3.125</c:v>
                </c:pt>
                <c:pt idx="30">
                  <c:v>0.625</c:v>
                </c:pt>
                <c:pt idx="31">
                  <c:v>1.25</c:v>
                </c:pt>
                <c:pt idx="32">
                  <c:v>1.25</c:v>
                </c:pt>
                <c:pt idx="33">
                  <c:v>1.25</c:v>
                </c:pt>
                <c:pt idx="34">
                  <c:v>1.25</c:v>
                </c:pt>
                <c:pt idx="35">
                  <c:v>0.625</c:v>
                </c:pt>
                <c:pt idx="36">
                  <c:v>1.875</c:v>
                </c:pt>
                <c:pt idx="37">
                  <c:v>0.625</c:v>
                </c:pt>
                <c:pt idx="38">
                  <c:v>0.625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87-40A6-A5BB-BA97DD9D8125}"/>
            </c:ext>
          </c:extLst>
        </c:ser>
        <c:ser>
          <c:idx val="3"/>
          <c:order val="2"/>
          <c:tx>
            <c:strRef>
              <c:f>'F-SHIVERS-II&amp;III flu'!$E$3</c:f>
              <c:strCache>
                <c:ptCount val="1"/>
                <c:pt idx="0">
                  <c:v>influenza, 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'F-SHIVERS-II&amp;III flu'!$A$4:$B$42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'F-SHIVERS-II&amp;III flu'!$E$4:$E$42</c:f>
              <c:numCache>
                <c:formatCode>General</c:formatCode>
                <c:ptCount val="39"/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87-40A6-A5BB-BA97DD9D8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882736"/>
        <c:axId val="550884376"/>
      </c:lineChart>
      <c:catAx>
        <c:axId val="5508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884376"/>
        <c:crosses val="autoZero"/>
        <c:auto val="1"/>
        <c:lblAlgn val="ctr"/>
        <c:lblOffset val="100"/>
        <c:noMultiLvlLbl val="0"/>
      </c:catAx>
      <c:valAx>
        <c:axId val="550884376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>
                    <a:solidFill>
                      <a:sysClr val="windowText" lastClr="000000"/>
                    </a:solidFill>
                  </a:rPr>
                  <a:t>Influenza incidence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rate (per 1,000)</a:t>
                </a:r>
                <a:endParaRPr lang="en-NZ" sz="12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4570024570024569E-3"/>
              <c:y val="0.127371518917988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88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2933873744897367"/>
          <c:y val="0.20493542680922339"/>
          <c:w val="0.24360889164038771"/>
          <c:h val="0.21591584352154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>
                <a:solidFill>
                  <a:sysClr val="windowText" lastClr="000000"/>
                </a:solidFill>
              </a:rPr>
              <a:t>g. ICD-coded influenza hospitalisation</a:t>
            </a:r>
          </a:p>
        </c:rich>
      </c:tx>
      <c:layout>
        <c:manualLayout>
          <c:xMode val="edge"/>
          <c:yMode val="edge"/>
          <c:x val="0.18485373247516276"/>
          <c:y val="1.6456835635695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950755209889143E-2"/>
          <c:y val="7.2436830452630691E-2"/>
          <c:w val="0.82801779419900112"/>
          <c:h val="0.76927400852497085"/>
        </c:manualLayout>
      </c:layout>
      <c:areaChart>
        <c:grouping val="standard"/>
        <c:varyColors val="0"/>
        <c:ser>
          <c:idx val="2"/>
          <c:order val="2"/>
          <c:tx>
            <c:strRef>
              <c:f>'G-ICD flu'!$E$1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solidFill>
                <a:schemeClr val="bg1"/>
              </a:solidFill>
            </a:ln>
            <a:effectLst/>
          </c:spPr>
          <c:cat>
            <c:multiLvlStrRef>
              <c:f>'G-ICD flu'!$A$2:$B$40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'G-ICD flu'!$E$2:$E$40</c:f>
              <c:numCache>
                <c:formatCode>General</c:formatCode>
                <c:ptCount val="39"/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37-43AA-A5A2-C8E39E722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980128"/>
        <c:axId val="868987016"/>
      </c:areaChart>
      <c:barChart>
        <c:barDir val="col"/>
        <c:grouping val="stacked"/>
        <c:varyColors val="0"/>
        <c:ser>
          <c:idx val="0"/>
          <c:order val="0"/>
          <c:tx>
            <c:strRef>
              <c:f>'G-ICD flu'!$C$1</c:f>
              <c:strCache>
                <c:ptCount val="1"/>
                <c:pt idx="0">
                  <c:v>J09-J11 influenza,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'G-ICD flu'!$A$2:$B$40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'G-ICD flu'!$C$2:$C$40</c:f>
              <c:numCache>
                <c:formatCode>General</c:formatCode>
                <c:ptCount val="39"/>
                <c:pt idx="0">
                  <c:v>18</c:v>
                </c:pt>
                <c:pt idx="1">
                  <c:v>19</c:v>
                </c:pt>
                <c:pt idx="2">
                  <c:v>23</c:v>
                </c:pt>
                <c:pt idx="3">
                  <c:v>25</c:v>
                </c:pt>
                <c:pt idx="4">
                  <c:v>26</c:v>
                </c:pt>
                <c:pt idx="5">
                  <c:v>20</c:v>
                </c:pt>
                <c:pt idx="6">
                  <c:v>23</c:v>
                </c:pt>
                <c:pt idx="7">
                  <c:v>22</c:v>
                </c:pt>
                <c:pt idx="8">
                  <c:v>11</c:v>
                </c:pt>
                <c:pt idx="9">
                  <c:v>19</c:v>
                </c:pt>
                <c:pt idx="10">
                  <c:v>17</c:v>
                </c:pt>
                <c:pt idx="11">
                  <c:v>15</c:v>
                </c:pt>
                <c:pt idx="12">
                  <c:v>8</c:v>
                </c:pt>
                <c:pt idx="13">
                  <c:v>12</c:v>
                </c:pt>
                <c:pt idx="14">
                  <c:v>6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7-43AA-A5A2-C8E39E722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868980128"/>
        <c:axId val="868987016"/>
      </c:barChart>
      <c:lineChart>
        <c:grouping val="standard"/>
        <c:varyColors val="0"/>
        <c:ser>
          <c:idx val="1"/>
          <c:order val="1"/>
          <c:tx>
            <c:strRef>
              <c:f>'G-ICD flu'!$D$1</c:f>
              <c:strCache>
                <c:ptCount val="1"/>
                <c:pt idx="0">
                  <c:v>J09-J11 influenza, 2015-2019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'G-ICD flu'!$A$2:$B$40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'G-ICD flu'!$D$2:$D$40</c:f>
              <c:numCache>
                <c:formatCode>0</c:formatCode>
                <c:ptCount val="39"/>
                <c:pt idx="0">
                  <c:v>7</c:v>
                </c:pt>
                <c:pt idx="1">
                  <c:v>12</c:v>
                </c:pt>
                <c:pt idx="2">
                  <c:v>10</c:v>
                </c:pt>
                <c:pt idx="3">
                  <c:v>8</c:v>
                </c:pt>
                <c:pt idx="4">
                  <c:v>8</c:v>
                </c:pt>
                <c:pt idx="5">
                  <c:v>7.5</c:v>
                </c:pt>
                <c:pt idx="6">
                  <c:v>8</c:v>
                </c:pt>
                <c:pt idx="7">
                  <c:v>12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7</c:v>
                </c:pt>
                <c:pt idx="12">
                  <c:v>6</c:v>
                </c:pt>
                <c:pt idx="13">
                  <c:v>12</c:v>
                </c:pt>
                <c:pt idx="14">
                  <c:v>11</c:v>
                </c:pt>
                <c:pt idx="15">
                  <c:v>13</c:v>
                </c:pt>
                <c:pt idx="16">
                  <c:v>8</c:v>
                </c:pt>
                <c:pt idx="17">
                  <c:v>11</c:v>
                </c:pt>
                <c:pt idx="18">
                  <c:v>9</c:v>
                </c:pt>
                <c:pt idx="19">
                  <c:v>9</c:v>
                </c:pt>
                <c:pt idx="20">
                  <c:v>17</c:v>
                </c:pt>
                <c:pt idx="21">
                  <c:v>20</c:v>
                </c:pt>
                <c:pt idx="22">
                  <c:v>15</c:v>
                </c:pt>
                <c:pt idx="23">
                  <c:v>21</c:v>
                </c:pt>
                <c:pt idx="24">
                  <c:v>54</c:v>
                </c:pt>
                <c:pt idx="25">
                  <c:v>63</c:v>
                </c:pt>
                <c:pt idx="26">
                  <c:v>99</c:v>
                </c:pt>
                <c:pt idx="27">
                  <c:v>154</c:v>
                </c:pt>
                <c:pt idx="28">
                  <c:v>159</c:v>
                </c:pt>
                <c:pt idx="29">
                  <c:v>154</c:v>
                </c:pt>
                <c:pt idx="30">
                  <c:v>155</c:v>
                </c:pt>
                <c:pt idx="31">
                  <c:v>158</c:v>
                </c:pt>
                <c:pt idx="32">
                  <c:v>143</c:v>
                </c:pt>
                <c:pt idx="33" formatCode="General">
                  <c:v>123</c:v>
                </c:pt>
                <c:pt idx="34" formatCode="General">
                  <c:v>100</c:v>
                </c:pt>
                <c:pt idx="35" formatCode="General">
                  <c:v>88</c:v>
                </c:pt>
                <c:pt idx="36" formatCode="General">
                  <c:v>65</c:v>
                </c:pt>
                <c:pt idx="37" formatCode="General">
                  <c:v>68</c:v>
                </c:pt>
                <c:pt idx="38" formatCode="General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7-43AA-A5A2-C8E39E722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922728"/>
        <c:axId val="868908624"/>
      </c:lineChart>
      <c:catAx>
        <c:axId val="86898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987016"/>
        <c:crosses val="autoZero"/>
        <c:auto val="1"/>
        <c:lblAlgn val="ctr"/>
        <c:lblOffset val="100"/>
        <c:noMultiLvlLbl val="0"/>
      </c:catAx>
      <c:valAx>
        <c:axId val="868987016"/>
        <c:scaling>
          <c:orientation val="minMax"/>
          <c:max val="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900" baseline="0">
                    <a:solidFill>
                      <a:sysClr val="windowText" lastClr="000000"/>
                    </a:solidFill>
                  </a:rPr>
                  <a:t>Number of J09-J11 influenza hospitalization, 2020</a:t>
                </a:r>
                <a:endParaRPr lang="en-NZ" sz="9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5.8418493428622634E-3"/>
              <c:y val="0.10615919779262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980128"/>
        <c:crosses val="autoZero"/>
        <c:crossBetween val="between"/>
      </c:valAx>
      <c:valAx>
        <c:axId val="8689086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000">
                    <a:solidFill>
                      <a:sysClr val="windowText" lastClr="000000"/>
                    </a:solidFill>
                  </a:rPr>
                  <a:t>Median</a:t>
                </a:r>
                <a:r>
                  <a:rPr lang="en-NZ" sz="1000" baseline="0">
                    <a:solidFill>
                      <a:sysClr val="windowText" lastClr="000000"/>
                    </a:solidFill>
                  </a:rPr>
                  <a:t> of J09-11 influenza, 2015-2019</a:t>
                </a:r>
                <a:endParaRPr lang="en-NZ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522144599009813"/>
              <c:y val="0.11923884834760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922728"/>
        <c:crosses val="max"/>
        <c:crossBetween val="between"/>
      </c:valAx>
      <c:catAx>
        <c:axId val="868922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8908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690728278779044"/>
          <c:y val="0.16010472502416656"/>
          <c:w val="0.18265820483903439"/>
          <c:h val="0.33418505553629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 sz="1600">
                <a:solidFill>
                  <a:sysClr val="windowText" lastClr="000000"/>
                </a:solidFill>
              </a:rPr>
              <a:t>h.</a:t>
            </a:r>
            <a:r>
              <a:rPr lang="en-NZ" sz="1600" baseline="0">
                <a:solidFill>
                  <a:sysClr val="windowText" lastClr="000000"/>
                </a:solidFill>
              </a:rPr>
              <a:t> </a:t>
            </a:r>
            <a:r>
              <a:rPr lang="en-NZ" sz="1600">
                <a:solidFill>
                  <a:sysClr val="windowText" lastClr="000000"/>
                </a:solidFill>
              </a:rPr>
              <a:t>Laboratory-based</a:t>
            </a:r>
            <a:r>
              <a:rPr lang="en-NZ" sz="1600" baseline="0">
                <a:solidFill>
                  <a:sysClr val="windowText" lastClr="000000"/>
                </a:solidFill>
              </a:rPr>
              <a:t> influenza surveillance</a:t>
            </a:r>
            <a:endParaRPr lang="en-NZ" sz="16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433416430809548"/>
          <c:y val="3.057518667114460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855663562563496E-2"/>
          <c:y val="6.9888857992702877E-2"/>
          <c:w val="0.85095238367280424"/>
          <c:h val="0.78936272403245789"/>
        </c:manualLayout>
      </c:layout>
      <c:areaChart>
        <c:grouping val="standard"/>
        <c:varyColors val="0"/>
        <c:ser>
          <c:idx val="0"/>
          <c:order val="0"/>
          <c:tx>
            <c:strRef>
              <c:f>'H-LabBasedInfluenza'!$C$1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noFill/>
            </a:ln>
            <a:effectLst>
              <a:glow>
                <a:schemeClr val="accent1">
                  <a:alpha val="4000"/>
                </a:schemeClr>
              </a:glow>
            </a:effectLst>
          </c:spPr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'H-LabBasedInfluenza'!$C$2:$C$40</c:f>
              <c:numCache>
                <c:formatCode>0</c:formatCode>
                <c:ptCount val="39"/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9-4453-9343-0DF9E794F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172872"/>
        <c:axId val="434166312"/>
      </c:areaChart>
      <c:barChart>
        <c:barDir val="col"/>
        <c:grouping val="stacked"/>
        <c:varyColors val="0"/>
        <c:ser>
          <c:idx val="2"/>
          <c:order val="2"/>
          <c:tx>
            <c:strRef>
              <c:f>'H-LabBasedInfluenza'!$E$1</c:f>
              <c:strCache>
                <c:ptCount val="1"/>
                <c:pt idx="0">
                  <c:v>A (not sub-typed)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'H-LabBasedInfluenza'!$E$2:$E$40</c:f>
              <c:numCache>
                <c:formatCode>0</c:formatCode>
                <c:ptCount val="39"/>
                <c:pt idx="0">
                  <c:v>6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33</c:v>
                </c:pt>
                <c:pt idx="5">
                  <c:v>32</c:v>
                </c:pt>
                <c:pt idx="6">
                  <c:v>21</c:v>
                </c:pt>
                <c:pt idx="7">
                  <c:v>41</c:v>
                </c:pt>
                <c:pt idx="8">
                  <c:v>9</c:v>
                </c:pt>
                <c:pt idx="9">
                  <c:v>32</c:v>
                </c:pt>
                <c:pt idx="10">
                  <c:v>20</c:v>
                </c:pt>
                <c:pt idx="11">
                  <c:v>36</c:v>
                </c:pt>
                <c:pt idx="12">
                  <c:v>11</c:v>
                </c:pt>
                <c:pt idx="13">
                  <c:v>6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A9-4453-9343-0DF9E794F2D9}"/>
            </c:ext>
          </c:extLst>
        </c:ser>
        <c:ser>
          <c:idx val="3"/>
          <c:order val="3"/>
          <c:tx>
            <c:strRef>
              <c:f>'H-LabBasedInfluenza'!$F$1</c:f>
              <c:strCache>
                <c:ptCount val="1"/>
                <c:pt idx="0">
                  <c:v>A(H1N1)pdm09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'H-LabBasedInfluenza'!$F$2:$F$40</c:f>
              <c:numCache>
                <c:formatCode>0</c:formatCode>
                <c:ptCount val="39"/>
                <c:pt idx="0">
                  <c:v>8</c:v>
                </c:pt>
                <c:pt idx="1">
                  <c:v>11</c:v>
                </c:pt>
                <c:pt idx="2">
                  <c:v>17</c:v>
                </c:pt>
                <c:pt idx="3">
                  <c:v>17</c:v>
                </c:pt>
                <c:pt idx="4">
                  <c:v>18</c:v>
                </c:pt>
                <c:pt idx="5">
                  <c:v>9</c:v>
                </c:pt>
                <c:pt idx="6">
                  <c:v>13</c:v>
                </c:pt>
                <c:pt idx="7">
                  <c:v>10</c:v>
                </c:pt>
                <c:pt idx="8">
                  <c:v>9</c:v>
                </c:pt>
                <c:pt idx="9">
                  <c:v>7</c:v>
                </c:pt>
                <c:pt idx="10">
                  <c:v>19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A9-4453-9343-0DF9E794F2D9}"/>
            </c:ext>
          </c:extLst>
        </c:ser>
        <c:ser>
          <c:idx val="4"/>
          <c:order val="4"/>
          <c:tx>
            <c:strRef>
              <c:f>'H-LabBasedInfluenza'!$G$1</c:f>
              <c:strCache>
                <c:ptCount val="1"/>
                <c:pt idx="0">
                  <c:v>A(H3N2)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'H-LabBasedInfluenza'!$G$2:$G$40</c:f>
              <c:numCache>
                <c:formatCode>0</c:formatCode>
                <c:ptCount val="39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A9-4453-9343-0DF9E794F2D9}"/>
            </c:ext>
          </c:extLst>
        </c:ser>
        <c:ser>
          <c:idx val="5"/>
          <c:order val="5"/>
          <c:tx>
            <c:strRef>
              <c:f>'H-LabBasedInfluenza'!$H$1</c:f>
              <c:strCache>
                <c:ptCount val="1"/>
                <c:pt idx="0">
                  <c:v>B (not lineage-typed)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'H-LabBasedInfluenza'!$H$2:$H$40</c:f>
              <c:numCache>
                <c:formatCode>0</c:formatCode>
                <c:ptCount val="39"/>
                <c:pt idx="0">
                  <c:v>0</c:v>
                </c:pt>
                <c:pt idx="1">
                  <c:v>2</c:v>
                </c:pt>
                <c:pt idx="2">
                  <c:v>14</c:v>
                </c:pt>
                <c:pt idx="3">
                  <c:v>6</c:v>
                </c:pt>
                <c:pt idx="4">
                  <c:v>7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A9-4453-9343-0DF9E794F2D9}"/>
            </c:ext>
          </c:extLst>
        </c:ser>
        <c:ser>
          <c:idx val="6"/>
          <c:order val="6"/>
          <c:tx>
            <c:strRef>
              <c:f>'H-LabBasedInfluenza'!$I$1</c:f>
              <c:strCache>
                <c:ptCount val="1"/>
                <c:pt idx="0">
                  <c:v>B/Victoria lineage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'H-LabBasedInfluenza'!$I$2:$I$40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A9-4453-9343-0DF9E794F2D9}"/>
            </c:ext>
          </c:extLst>
        </c:ser>
        <c:ser>
          <c:idx val="7"/>
          <c:order val="7"/>
          <c:tx>
            <c:strRef>
              <c:f>'H-LabBasedInfluenza'!$J$1</c:f>
              <c:strCache>
                <c:ptCount val="1"/>
                <c:pt idx="0">
                  <c:v>B/Yamagata lineage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'H-LabBasedInfluenza'!$J$2:$J$40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F-4154-927D-F7B2BD3AB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434172872"/>
        <c:axId val="434166312"/>
      </c:barChart>
      <c:lineChart>
        <c:grouping val="standard"/>
        <c:varyColors val="0"/>
        <c:ser>
          <c:idx val="1"/>
          <c:order val="1"/>
          <c:tx>
            <c:strRef>
              <c:f>'H-LabBasedInfluenza'!$D$1</c:f>
              <c:strCache>
                <c:ptCount val="1"/>
                <c:pt idx="0">
                  <c:v>flu, 2015-2019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'H-LabBasedInfluenza'!$A$2:$B$40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'H-LabBasedInfluenza'!$D$2:$D$40</c:f>
              <c:numCache>
                <c:formatCode>0</c:formatCode>
                <c:ptCount val="39"/>
                <c:pt idx="0">
                  <c:v>10</c:v>
                </c:pt>
                <c:pt idx="1">
                  <c:v>8</c:v>
                </c:pt>
                <c:pt idx="2">
                  <c:v>14</c:v>
                </c:pt>
                <c:pt idx="3">
                  <c:v>14</c:v>
                </c:pt>
                <c:pt idx="4">
                  <c:v>19</c:v>
                </c:pt>
                <c:pt idx="5">
                  <c:v>12</c:v>
                </c:pt>
                <c:pt idx="6">
                  <c:v>12</c:v>
                </c:pt>
                <c:pt idx="7">
                  <c:v>17</c:v>
                </c:pt>
                <c:pt idx="8">
                  <c:v>14</c:v>
                </c:pt>
                <c:pt idx="9">
                  <c:v>11</c:v>
                </c:pt>
                <c:pt idx="10">
                  <c:v>17</c:v>
                </c:pt>
                <c:pt idx="11">
                  <c:v>22</c:v>
                </c:pt>
                <c:pt idx="12">
                  <c:v>16</c:v>
                </c:pt>
                <c:pt idx="13">
                  <c:v>13</c:v>
                </c:pt>
                <c:pt idx="14">
                  <c:v>15</c:v>
                </c:pt>
                <c:pt idx="15">
                  <c:v>13</c:v>
                </c:pt>
                <c:pt idx="16">
                  <c:v>11</c:v>
                </c:pt>
                <c:pt idx="17">
                  <c:v>16</c:v>
                </c:pt>
                <c:pt idx="18">
                  <c:v>11</c:v>
                </c:pt>
                <c:pt idx="19">
                  <c:v>18</c:v>
                </c:pt>
                <c:pt idx="20">
                  <c:v>24</c:v>
                </c:pt>
                <c:pt idx="21">
                  <c:v>36</c:v>
                </c:pt>
                <c:pt idx="22">
                  <c:v>54</c:v>
                </c:pt>
                <c:pt idx="23">
                  <c:v>39</c:v>
                </c:pt>
                <c:pt idx="24">
                  <c:v>78</c:v>
                </c:pt>
                <c:pt idx="25">
                  <c:v>138</c:v>
                </c:pt>
                <c:pt idx="26">
                  <c:v>224</c:v>
                </c:pt>
                <c:pt idx="27">
                  <c:v>307</c:v>
                </c:pt>
                <c:pt idx="28">
                  <c:v>295</c:v>
                </c:pt>
                <c:pt idx="29">
                  <c:v>231</c:v>
                </c:pt>
                <c:pt idx="30">
                  <c:v>212</c:v>
                </c:pt>
                <c:pt idx="31">
                  <c:v>276</c:v>
                </c:pt>
                <c:pt idx="32">
                  <c:v>239</c:v>
                </c:pt>
                <c:pt idx="33" formatCode="General">
                  <c:v>254</c:v>
                </c:pt>
                <c:pt idx="34" formatCode="General">
                  <c:v>238</c:v>
                </c:pt>
                <c:pt idx="35" formatCode="General">
                  <c:v>156</c:v>
                </c:pt>
                <c:pt idx="36" formatCode="General">
                  <c:v>151</c:v>
                </c:pt>
                <c:pt idx="37" formatCode="General">
                  <c:v>129</c:v>
                </c:pt>
                <c:pt idx="38" formatCode="General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9-4453-9343-0DF9E794F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669584"/>
        <c:axId val="868668272"/>
      </c:lineChart>
      <c:catAx>
        <c:axId val="434172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166312"/>
        <c:crosses val="autoZero"/>
        <c:auto val="1"/>
        <c:lblAlgn val="ctr"/>
        <c:lblOffset val="100"/>
        <c:noMultiLvlLbl val="0"/>
      </c:catAx>
      <c:valAx>
        <c:axId val="434166312"/>
        <c:scaling>
          <c:orientation val="minMax"/>
          <c:max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>
                    <a:solidFill>
                      <a:sysClr val="windowText" lastClr="000000"/>
                    </a:solidFill>
                  </a:rPr>
                  <a:t>Number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of influenza virus, 2020</a:t>
                </a:r>
                <a:endParaRPr lang="en-NZ" sz="12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172872"/>
        <c:crosses val="autoZero"/>
        <c:crossBetween val="between"/>
      </c:valAx>
      <c:valAx>
        <c:axId val="8686682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>
                    <a:solidFill>
                      <a:sysClr val="windowText" lastClr="000000"/>
                    </a:solidFill>
                  </a:rPr>
                  <a:t>Median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of influenza virus, 2015-2019</a:t>
                </a:r>
                <a:endParaRPr lang="en-NZ" sz="12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669584"/>
        <c:crosses val="max"/>
        <c:crossBetween val="between"/>
      </c:valAx>
      <c:catAx>
        <c:axId val="868669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8668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41428102645883969"/>
          <c:y val="9.0330191709523805E-2"/>
          <c:w val="0.2499476343451226"/>
          <c:h val="0.360731376563852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effectLst>
                <a:glow>
                  <a:schemeClr val="accent1">
                    <a:alpha val="39000"/>
                  </a:schemeClr>
                </a:glo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>
                <a:solidFill>
                  <a:sysClr val="windowText" lastClr="000000"/>
                </a:solidFill>
              </a:rPr>
              <a:t>b.</a:t>
            </a:r>
            <a:r>
              <a:rPr lang="en-NZ" baseline="0">
                <a:solidFill>
                  <a:sysClr val="windowText" lastClr="000000"/>
                </a:solidFill>
              </a:rPr>
              <a:t> </a:t>
            </a:r>
            <a:r>
              <a:rPr lang="en-NZ">
                <a:solidFill>
                  <a:sysClr val="windowText" lastClr="000000"/>
                </a:solidFill>
              </a:rPr>
              <a:t>Hospital-based influenza</a:t>
            </a:r>
            <a:r>
              <a:rPr lang="en-NZ" baseline="0">
                <a:solidFill>
                  <a:sysClr val="windowText" lastClr="000000"/>
                </a:solidFill>
              </a:rPr>
              <a:t>-associated SARI </a:t>
            </a:r>
            <a:endParaRPr lang="en-NZ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16019906113886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64212269165279"/>
          <c:y val="8.2314695826226469E-2"/>
          <c:w val="0.86320492196539944"/>
          <c:h val="0.75022033225075357"/>
        </c:manualLayout>
      </c:layout>
      <c:areaChart>
        <c:grouping val="standard"/>
        <c:varyColors val="0"/>
        <c:ser>
          <c:idx val="7"/>
          <c:order val="7"/>
          <c:tx>
            <c:strRef>
              <c:f>'B-SARI-flu'!$J$2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noFill/>
            </a:ln>
            <a:effectLst/>
          </c:spP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'B-SARI-flu'!$J$3:$J$41</c:f>
              <c:numCache>
                <c:formatCode>General</c:formatCode>
                <c:ptCount val="39"/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E-442A-8F8B-615E63E8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3431352"/>
        <c:axId val="773421184"/>
      </c:areaChart>
      <c:lineChart>
        <c:grouping val="standard"/>
        <c:varyColors val="0"/>
        <c:ser>
          <c:idx val="0"/>
          <c:order val="0"/>
          <c:tx>
            <c:strRef>
              <c:f>'B-SARI-flu'!$C$2</c:f>
              <c:strCache>
                <c:ptCount val="1"/>
                <c:pt idx="0">
                  <c:v>influenza, 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'B-SARI-flu'!$C$3:$C$41</c:f>
              <c:numCache>
                <c:formatCode>General</c:formatCode>
                <c:ptCount val="39"/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E-442A-8F8B-615E63E8DDB9}"/>
            </c:ext>
          </c:extLst>
        </c:ser>
        <c:ser>
          <c:idx val="1"/>
          <c:order val="1"/>
          <c:tx>
            <c:strRef>
              <c:f>'B-SARI-flu'!$D$2</c:f>
              <c:strCache>
                <c:ptCount val="1"/>
                <c:pt idx="0">
                  <c:v>influenza,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'B-SARI-flu'!$D$3:$D$41</c:f>
              <c:numCache>
                <c:formatCode>General</c:formatCode>
                <c:ptCount val="39"/>
                <c:pt idx="17">
                  <c:v>0.9440000057220459</c:v>
                </c:pt>
                <c:pt idx="18">
                  <c:v>2.0109999179840088</c:v>
                </c:pt>
                <c:pt idx="19">
                  <c:v>2.9440000057220459</c:v>
                </c:pt>
                <c:pt idx="20">
                  <c:v>2.9179999828338623</c:v>
                </c:pt>
                <c:pt idx="21">
                  <c:v>2.8680000305175781</c:v>
                </c:pt>
                <c:pt idx="22">
                  <c:v>3.9070000648498535</c:v>
                </c:pt>
                <c:pt idx="23">
                  <c:v>2.5420000553131104</c:v>
                </c:pt>
                <c:pt idx="24">
                  <c:v>2.5980000495910645</c:v>
                </c:pt>
                <c:pt idx="25">
                  <c:v>3.1610000133514404</c:v>
                </c:pt>
                <c:pt idx="26">
                  <c:v>3.8299999237060547</c:v>
                </c:pt>
                <c:pt idx="27">
                  <c:v>2.5280001163482666</c:v>
                </c:pt>
                <c:pt idx="28">
                  <c:v>2.3229999542236328</c:v>
                </c:pt>
                <c:pt idx="29">
                  <c:v>2.2769999504089355</c:v>
                </c:pt>
                <c:pt idx="30">
                  <c:v>1.2940000295639038</c:v>
                </c:pt>
                <c:pt idx="31">
                  <c:v>1.5670000314712524</c:v>
                </c:pt>
                <c:pt idx="32">
                  <c:v>1.1679999828338623</c:v>
                </c:pt>
                <c:pt idx="33">
                  <c:v>0.64499998092651367</c:v>
                </c:pt>
                <c:pt idx="34">
                  <c:v>0.61100000143051147</c:v>
                </c:pt>
                <c:pt idx="35">
                  <c:v>0.5350000262260437</c:v>
                </c:pt>
                <c:pt idx="36">
                  <c:v>0.45600000023841858</c:v>
                </c:pt>
                <c:pt idx="37">
                  <c:v>0.12200000137090683</c:v>
                </c:pt>
                <c:pt idx="38">
                  <c:v>0.18600000441074371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E-442A-8F8B-615E63E8DDB9}"/>
            </c:ext>
          </c:extLst>
        </c:ser>
        <c:ser>
          <c:idx val="2"/>
          <c:order val="2"/>
          <c:tx>
            <c:strRef>
              <c:f>'B-SARI-flu'!$E$2</c:f>
              <c:strCache>
                <c:ptCount val="1"/>
                <c:pt idx="0">
                  <c:v>influenza, 2015-2019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'B-SARI-flu'!$E$3:$E$41</c:f>
              <c:numCache>
                <c:formatCode>General</c:formatCode>
                <c:ptCount val="39"/>
                <c:pt idx="17">
                  <c:v>0.21256043392435631</c:v>
                </c:pt>
                <c:pt idx="18">
                  <c:v>0.24971684376872325</c:v>
                </c:pt>
                <c:pt idx="19">
                  <c:v>0.32454773013616378</c:v>
                </c:pt>
                <c:pt idx="20">
                  <c:v>0.45554332428529259</c:v>
                </c:pt>
                <c:pt idx="21">
                  <c:v>0.33629756523026227</c:v>
                </c:pt>
                <c:pt idx="22">
                  <c:v>0.63048205253962275</c:v>
                </c:pt>
                <c:pt idx="23">
                  <c:v>1.4508291013629924</c:v>
                </c:pt>
                <c:pt idx="24">
                  <c:v>1.863915558502611</c:v>
                </c:pt>
                <c:pt idx="25">
                  <c:v>2.5406411035706089</c:v>
                </c:pt>
                <c:pt idx="26">
                  <c:v>1.9730893073836109</c:v>
                </c:pt>
                <c:pt idx="27">
                  <c:v>2.8079571374084877</c:v>
                </c:pt>
                <c:pt idx="28">
                  <c:v>2.4426177353755678</c:v>
                </c:pt>
                <c:pt idx="29">
                  <c:v>3.0856910210013719</c:v>
                </c:pt>
                <c:pt idx="30">
                  <c:v>3.1466453264116923</c:v>
                </c:pt>
                <c:pt idx="31">
                  <c:v>2.4854057628408128</c:v>
                </c:pt>
                <c:pt idx="32">
                  <c:v>1.9305555927081843</c:v>
                </c:pt>
                <c:pt idx="33">
                  <c:v>1.9794394762092304</c:v>
                </c:pt>
                <c:pt idx="34">
                  <c:v>1.6526064786746151</c:v>
                </c:pt>
                <c:pt idx="35">
                  <c:v>0.54339465079636362</c:v>
                </c:pt>
                <c:pt idx="36">
                  <c:v>1.2845431060481438</c:v>
                </c:pt>
                <c:pt idx="37">
                  <c:v>1.0489308609101442</c:v>
                </c:pt>
                <c:pt idx="38">
                  <c:v>0.9025713175653356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5E-442A-8F8B-615E63E8DDB9}"/>
            </c:ext>
          </c:extLst>
        </c:ser>
        <c:ser>
          <c:idx val="3"/>
          <c:order val="3"/>
          <c:tx>
            <c:strRef>
              <c:f>'B-SARI-flu'!$F$2</c:f>
              <c:strCache>
                <c:ptCount val="1"/>
                <c:pt idx="0">
                  <c:v>Seasonal threshold</c:v>
                </c:pt>
              </c:strCache>
            </c:strRef>
          </c:tx>
          <c:spPr>
            <a:ln w="127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'B-SARI-flu'!$F$3:$F$41</c:f>
              <c:numCache>
                <c:formatCode>General</c:formatCode>
                <c:ptCount val="39"/>
                <c:pt idx="0">
                  <c:v>0.84</c:v>
                </c:pt>
                <c:pt idx="1">
                  <c:v>0.84</c:v>
                </c:pt>
                <c:pt idx="2">
                  <c:v>0.84</c:v>
                </c:pt>
                <c:pt idx="3">
                  <c:v>0.84</c:v>
                </c:pt>
                <c:pt idx="4">
                  <c:v>0.84</c:v>
                </c:pt>
                <c:pt idx="5">
                  <c:v>0.84</c:v>
                </c:pt>
                <c:pt idx="6">
                  <c:v>0.84</c:v>
                </c:pt>
                <c:pt idx="7">
                  <c:v>0.84</c:v>
                </c:pt>
                <c:pt idx="8">
                  <c:v>0.84</c:v>
                </c:pt>
                <c:pt idx="9">
                  <c:v>0.84</c:v>
                </c:pt>
                <c:pt idx="10">
                  <c:v>0.84</c:v>
                </c:pt>
                <c:pt idx="11">
                  <c:v>0.84</c:v>
                </c:pt>
                <c:pt idx="12">
                  <c:v>0.84</c:v>
                </c:pt>
                <c:pt idx="13">
                  <c:v>0.84</c:v>
                </c:pt>
                <c:pt idx="14">
                  <c:v>0.84</c:v>
                </c:pt>
                <c:pt idx="15">
                  <c:v>0.84</c:v>
                </c:pt>
                <c:pt idx="16">
                  <c:v>0.84</c:v>
                </c:pt>
                <c:pt idx="17">
                  <c:v>0.84</c:v>
                </c:pt>
                <c:pt idx="18">
                  <c:v>0.84</c:v>
                </c:pt>
                <c:pt idx="19">
                  <c:v>0.84</c:v>
                </c:pt>
                <c:pt idx="20">
                  <c:v>0.84</c:v>
                </c:pt>
                <c:pt idx="21">
                  <c:v>0.84</c:v>
                </c:pt>
                <c:pt idx="22">
                  <c:v>0.84</c:v>
                </c:pt>
                <c:pt idx="23">
                  <c:v>0.84</c:v>
                </c:pt>
                <c:pt idx="24">
                  <c:v>0.84</c:v>
                </c:pt>
                <c:pt idx="25">
                  <c:v>0.84</c:v>
                </c:pt>
                <c:pt idx="26">
                  <c:v>0.84</c:v>
                </c:pt>
                <c:pt idx="27">
                  <c:v>0.84</c:v>
                </c:pt>
                <c:pt idx="28">
                  <c:v>0.84</c:v>
                </c:pt>
                <c:pt idx="29">
                  <c:v>0.84</c:v>
                </c:pt>
                <c:pt idx="30">
                  <c:v>0.84</c:v>
                </c:pt>
                <c:pt idx="31">
                  <c:v>0.84</c:v>
                </c:pt>
                <c:pt idx="32">
                  <c:v>0.84</c:v>
                </c:pt>
                <c:pt idx="33">
                  <c:v>0.84</c:v>
                </c:pt>
                <c:pt idx="34">
                  <c:v>0.84</c:v>
                </c:pt>
                <c:pt idx="35">
                  <c:v>0.84</c:v>
                </c:pt>
                <c:pt idx="36">
                  <c:v>0.84</c:v>
                </c:pt>
                <c:pt idx="37">
                  <c:v>0.84</c:v>
                </c:pt>
                <c:pt idx="38">
                  <c:v>0.84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5E-442A-8F8B-615E63E8DDB9}"/>
            </c:ext>
          </c:extLst>
        </c:ser>
        <c:ser>
          <c:idx val="4"/>
          <c:order val="4"/>
          <c:tx>
            <c:strRef>
              <c:f>'B-SARI-flu'!$G$2</c:f>
              <c:strCache>
                <c:ptCount val="1"/>
                <c:pt idx="0">
                  <c:v>Low level (0-40%)</c:v>
                </c:pt>
              </c:strCache>
            </c:strRef>
          </c:tx>
          <c:spPr>
            <a:ln w="12700" cap="rnd">
              <a:solidFill>
                <a:srgbClr val="F79646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'B-SARI-flu'!$G$3:$G$41</c:f>
              <c:numCache>
                <c:formatCode>General</c:formatCode>
                <c:ptCount val="39"/>
                <c:pt idx="0">
                  <c:v>2.75</c:v>
                </c:pt>
                <c:pt idx="1">
                  <c:v>2.75</c:v>
                </c:pt>
                <c:pt idx="2">
                  <c:v>2.75</c:v>
                </c:pt>
                <c:pt idx="3">
                  <c:v>2.75</c:v>
                </c:pt>
                <c:pt idx="4">
                  <c:v>2.75</c:v>
                </c:pt>
                <c:pt idx="5">
                  <c:v>2.75</c:v>
                </c:pt>
                <c:pt idx="6">
                  <c:v>2.75</c:v>
                </c:pt>
                <c:pt idx="7">
                  <c:v>2.75</c:v>
                </c:pt>
                <c:pt idx="8">
                  <c:v>2.75</c:v>
                </c:pt>
                <c:pt idx="9">
                  <c:v>2.75</c:v>
                </c:pt>
                <c:pt idx="10">
                  <c:v>2.75</c:v>
                </c:pt>
                <c:pt idx="11">
                  <c:v>2.75</c:v>
                </c:pt>
                <c:pt idx="12">
                  <c:v>2.75</c:v>
                </c:pt>
                <c:pt idx="13">
                  <c:v>2.75</c:v>
                </c:pt>
                <c:pt idx="14">
                  <c:v>2.75</c:v>
                </c:pt>
                <c:pt idx="15">
                  <c:v>2.75</c:v>
                </c:pt>
                <c:pt idx="16">
                  <c:v>2.75</c:v>
                </c:pt>
                <c:pt idx="17">
                  <c:v>2.75</c:v>
                </c:pt>
                <c:pt idx="18">
                  <c:v>2.75</c:v>
                </c:pt>
                <c:pt idx="19">
                  <c:v>2.75</c:v>
                </c:pt>
                <c:pt idx="20">
                  <c:v>2.75</c:v>
                </c:pt>
                <c:pt idx="21">
                  <c:v>2.75</c:v>
                </c:pt>
                <c:pt idx="22">
                  <c:v>2.75</c:v>
                </c:pt>
                <c:pt idx="23">
                  <c:v>2.75</c:v>
                </c:pt>
                <c:pt idx="24">
                  <c:v>2.75</c:v>
                </c:pt>
                <c:pt idx="25">
                  <c:v>2.75</c:v>
                </c:pt>
                <c:pt idx="26">
                  <c:v>2.75</c:v>
                </c:pt>
                <c:pt idx="27">
                  <c:v>2.75</c:v>
                </c:pt>
                <c:pt idx="28">
                  <c:v>2.75</c:v>
                </c:pt>
                <c:pt idx="29">
                  <c:v>2.75</c:v>
                </c:pt>
                <c:pt idx="30">
                  <c:v>2.75</c:v>
                </c:pt>
                <c:pt idx="31">
                  <c:v>2.75</c:v>
                </c:pt>
                <c:pt idx="32">
                  <c:v>2.75</c:v>
                </c:pt>
                <c:pt idx="33">
                  <c:v>2.75</c:v>
                </c:pt>
                <c:pt idx="34">
                  <c:v>2.75</c:v>
                </c:pt>
                <c:pt idx="35">
                  <c:v>2.75</c:v>
                </c:pt>
                <c:pt idx="36">
                  <c:v>2.75</c:v>
                </c:pt>
                <c:pt idx="37">
                  <c:v>2.75</c:v>
                </c:pt>
                <c:pt idx="38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5E-442A-8F8B-615E63E8DDB9}"/>
            </c:ext>
          </c:extLst>
        </c:ser>
        <c:ser>
          <c:idx val="5"/>
          <c:order val="5"/>
          <c:tx>
            <c:strRef>
              <c:f>'B-SARI-flu'!$H$2</c:f>
              <c:strCache>
                <c:ptCount val="1"/>
                <c:pt idx="0">
                  <c:v>Moderate (40-90%)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'B-SARI-flu'!$H$3:$H$41</c:f>
              <c:numCache>
                <c:formatCode>General</c:formatCode>
                <c:ptCount val="39"/>
                <c:pt idx="0">
                  <c:v>4.62</c:v>
                </c:pt>
                <c:pt idx="1">
                  <c:v>4.62</c:v>
                </c:pt>
                <c:pt idx="2">
                  <c:v>4.62</c:v>
                </c:pt>
                <c:pt idx="3">
                  <c:v>4.62</c:v>
                </c:pt>
                <c:pt idx="4">
                  <c:v>4.62</c:v>
                </c:pt>
                <c:pt idx="5">
                  <c:v>4.62</c:v>
                </c:pt>
                <c:pt idx="6">
                  <c:v>4.62</c:v>
                </c:pt>
                <c:pt idx="7">
                  <c:v>4.62</c:v>
                </c:pt>
                <c:pt idx="8">
                  <c:v>4.62</c:v>
                </c:pt>
                <c:pt idx="9">
                  <c:v>4.62</c:v>
                </c:pt>
                <c:pt idx="10">
                  <c:v>4.62</c:v>
                </c:pt>
                <c:pt idx="11">
                  <c:v>4.62</c:v>
                </c:pt>
                <c:pt idx="12">
                  <c:v>4.62</c:v>
                </c:pt>
                <c:pt idx="13">
                  <c:v>4.62</c:v>
                </c:pt>
                <c:pt idx="14">
                  <c:v>4.62</c:v>
                </c:pt>
                <c:pt idx="15">
                  <c:v>4.62</c:v>
                </c:pt>
                <c:pt idx="16">
                  <c:v>4.62</c:v>
                </c:pt>
                <c:pt idx="17">
                  <c:v>4.62</c:v>
                </c:pt>
                <c:pt idx="18">
                  <c:v>4.62</c:v>
                </c:pt>
                <c:pt idx="19">
                  <c:v>4.62</c:v>
                </c:pt>
                <c:pt idx="20">
                  <c:v>4.62</c:v>
                </c:pt>
                <c:pt idx="21">
                  <c:v>4.62</c:v>
                </c:pt>
                <c:pt idx="22">
                  <c:v>4.62</c:v>
                </c:pt>
                <c:pt idx="23">
                  <c:v>4.62</c:v>
                </c:pt>
                <c:pt idx="24">
                  <c:v>4.62</c:v>
                </c:pt>
                <c:pt idx="25">
                  <c:v>4.62</c:v>
                </c:pt>
                <c:pt idx="26">
                  <c:v>4.62</c:v>
                </c:pt>
                <c:pt idx="27">
                  <c:v>4.62</c:v>
                </c:pt>
                <c:pt idx="28">
                  <c:v>4.62</c:v>
                </c:pt>
                <c:pt idx="29">
                  <c:v>4.62</c:v>
                </c:pt>
                <c:pt idx="30">
                  <c:v>4.62</c:v>
                </c:pt>
                <c:pt idx="31">
                  <c:v>4.62</c:v>
                </c:pt>
                <c:pt idx="32">
                  <c:v>4.62</c:v>
                </c:pt>
                <c:pt idx="33">
                  <c:v>4.62</c:v>
                </c:pt>
                <c:pt idx="34">
                  <c:v>4.62</c:v>
                </c:pt>
                <c:pt idx="35">
                  <c:v>4.62</c:v>
                </c:pt>
                <c:pt idx="36">
                  <c:v>4.62</c:v>
                </c:pt>
                <c:pt idx="37">
                  <c:v>4.62</c:v>
                </c:pt>
                <c:pt idx="38">
                  <c:v>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5E-442A-8F8B-615E63E8DDB9}"/>
            </c:ext>
          </c:extLst>
        </c:ser>
        <c:ser>
          <c:idx val="6"/>
          <c:order val="6"/>
          <c:tx>
            <c:strRef>
              <c:f>'B-SARI-flu'!$I$2</c:f>
              <c:strCache>
                <c:ptCount val="1"/>
                <c:pt idx="0">
                  <c:v>High (90-97.5%)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'B-SARI-flu'!$A$3:$B$41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'B-SARI-flu'!$I$3:$I$41</c:f>
              <c:numCache>
                <c:formatCode>General</c:formatCode>
                <c:ptCount val="39"/>
                <c:pt idx="0">
                  <c:v>5.81</c:v>
                </c:pt>
                <c:pt idx="1">
                  <c:v>5.81</c:v>
                </c:pt>
                <c:pt idx="2">
                  <c:v>5.81</c:v>
                </c:pt>
                <c:pt idx="3">
                  <c:v>5.81</c:v>
                </c:pt>
                <c:pt idx="4">
                  <c:v>5.81</c:v>
                </c:pt>
                <c:pt idx="5">
                  <c:v>5.81</c:v>
                </c:pt>
                <c:pt idx="6">
                  <c:v>5.81</c:v>
                </c:pt>
                <c:pt idx="7">
                  <c:v>5.81</c:v>
                </c:pt>
                <c:pt idx="8">
                  <c:v>5.81</c:v>
                </c:pt>
                <c:pt idx="9">
                  <c:v>5.81</c:v>
                </c:pt>
                <c:pt idx="10">
                  <c:v>5.81</c:v>
                </c:pt>
                <c:pt idx="11">
                  <c:v>5.81</c:v>
                </c:pt>
                <c:pt idx="12">
                  <c:v>5.81</c:v>
                </c:pt>
                <c:pt idx="13">
                  <c:v>5.81</c:v>
                </c:pt>
                <c:pt idx="14">
                  <c:v>5.81</c:v>
                </c:pt>
                <c:pt idx="15">
                  <c:v>5.81</c:v>
                </c:pt>
                <c:pt idx="16">
                  <c:v>5.81</c:v>
                </c:pt>
                <c:pt idx="17">
                  <c:v>5.81</c:v>
                </c:pt>
                <c:pt idx="18">
                  <c:v>5.81</c:v>
                </c:pt>
                <c:pt idx="19">
                  <c:v>5.81</c:v>
                </c:pt>
                <c:pt idx="20">
                  <c:v>5.81</c:v>
                </c:pt>
                <c:pt idx="21">
                  <c:v>5.81</c:v>
                </c:pt>
                <c:pt idx="22">
                  <c:v>5.81</c:v>
                </c:pt>
                <c:pt idx="23">
                  <c:v>5.81</c:v>
                </c:pt>
                <c:pt idx="24">
                  <c:v>5.81</c:v>
                </c:pt>
                <c:pt idx="25">
                  <c:v>5.81</c:v>
                </c:pt>
                <c:pt idx="26">
                  <c:v>5.81</c:v>
                </c:pt>
                <c:pt idx="27">
                  <c:v>5.81</c:v>
                </c:pt>
                <c:pt idx="28">
                  <c:v>5.81</c:v>
                </c:pt>
                <c:pt idx="29">
                  <c:v>5.81</c:v>
                </c:pt>
                <c:pt idx="30">
                  <c:v>5.81</c:v>
                </c:pt>
                <c:pt idx="31">
                  <c:v>5.81</c:v>
                </c:pt>
                <c:pt idx="32">
                  <c:v>5.81</c:v>
                </c:pt>
                <c:pt idx="33">
                  <c:v>5.81</c:v>
                </c:pt>
                <c:pt idx="34">
                  <c:v>5.81</c:v>
                </c:pt>
                <c:pt idx="35">
                  <c:v>5.81</c:v>
                </c:pt>
                <c:pt idx="36">
                  <c:v>5.81</c:v>
                </c:pt>
                <c:pt idx="37">
                  <c:v>5.81</c:v>
                </c:pt>
                <c:pt idx="38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5E-442A-8F8B-615E63E8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431352"/>
        <c:axId val="773421184"/>
      </c:lineChart>
      <c:catAx>
        <c:axId val="77343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21184"/>
        <c:crosses val="autoZero"/>
        <c:auto val="1"/>
        <c:lblAlgn val="ctr"/>
        <c:lblOffset val="100"/>
        <c:noMultiLvlLbl val="0"/>
      </c:catAx>
      <c:valAx>
        <c:axId val="773421184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>
                    <a:solidFill>
                      <a:sysClr val="windowText" lastClr="000000"/>
                    </a:solidFill>
                  </a:rPr>
                  <a:t>Influenza inicdence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rate (per 100,000)</a:t>
                </a:r>
                <a:endParaRPr lang="en-NZ" sz="12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3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4710318900549066"/>
          <c:y val="0.3706695658858542"/>
          <c:w val="0.26501157715157431"/>
          <c:h val="0.240090490780702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 baseline="0">
                <a:solidFill>
                  <a:sysClr val="windowText" lastClr="000000"/>
                </a:solidFill>
              </a:rPr>
              <a:t>c. Sentinel GP</a:t>
            </a:r>
            <a:r>
              <a:rPr lang="en-NZ">
                <a:solidFill>
                  <a:sysClr val="windowText" lastClr="000000"/>
                </a:solidFill>
              </a:rPr>
              <a:t>-based ILI</a:t>
            </a:r>
            <a:r>
              <a:rPr lang="en-NZ" baseline="0">
                <a:solidFill>
                  <a:sysClr val="windowText" lastClr="000000"/>
                </a:solidFill>
              </a:rPr>
              <a:t> incidence rate</a:t>
            </a:r>
            <a:endParaRPr lang="en-NZ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3274630993706433"/>
          <c:y val="1.582591493570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784758088034692E-2"/>
          <c:y val="8.2314695826226469E-2"/>
          <c:w val="0.88374396748793493"/>
          <c:h val="0.75022033225075357"/>
        </c:manualLayout>
      </c:layout>
      <c:areaChart>
        <c:grouping val="standard"/>
        <c:varyColors val="0"/>
        <c:ser>
          <c:idx val="7"/>
          <c:order val="7"/>
          <c:tx>
            <c:strRef>
              <c:f>'C-ILI incidence'!$J$2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noFill/>
            </a:ln>
            <a:effectLst/>
          </c:spP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incidence'!$J$3:$J$41</c:f>
              <c:numCache>
                <c:formatCode>General</c:formatCode>
                <c:ptCount val="39"/>
                <c:pt idx="12">
                  <c:v>58</c:v>
                </c:pt>
                <c:pt idx="13">
                  <c:v>58</c:v>
                </c:pt>
                <c:pt idx="14">
                  <c:v>58</c:v>
                </c:pt>
                <c:pt idx="15">
                  <c:v>58</c:v>
                </c:pt>
                <c:pt idx="1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E-4C65-BF45-9A9FF63C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3431352"/>
        <c:axId val="773421184"/>
      </c:areaChart>
      <c:lineChart>
        <c:grouping val="standard"/>
        <c:varyColors val="0"/>
        <c:ser>
          <c:idx val="0"/>
          <c:order val="0"/>
          <c:tx>
            <c:strRef>
              <c:f>'C-ILI incidence'!$C$2</c:f>
              <c:strCache>
                <c:ptCount val="1"/>
                <c:pt idx="0">
                  <c:v>ILI, 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incidence'!$C$3:$C$41</c:f>
              <c:numCache>
                <c:formatCode>General</c:formatCode>
                <c:ptCount val="39"/>
                <c:pt idx="17">
                  <c:v>0</c:v>
                </c:pt>
                <c:pt idx="18">
                  <c:v>0</c:v>
                </c:pt>
                <c:pt idx="19">
                  <c:v>0.40000000596046448</c:v>
                </c:pt>
                <c:pt idx="20">
                  <c:v>0</c:v>
                </c:pt>
                <c:pt idx="21">
                  <c:v>0.40000000596046448</c:v>
                </c:pt>
                <c:pt idx="22">
                  <c:v>0.80000001192092896</c:v>
                </c:pt>
                <c:pt idx="23">
                  <c:v>0.40000000596046448</c:v>
                </c:pt>
                <c:pt idx="24">
                  <c:v>1.2000000476837158</c:v>
                </c:pt>
                <c:pt idx="25">
                  <c:v>4.1999998092651367</c:v>
                </c:pt>
                <c:pt idx="26">
                  <c:v>3.4000000953674316</c:v>
                </c:pt>
                <c:pt idx="27">
                  <c:v>3.7999999523162842</c:v>
                </c:pt>
                <c:pt idx="28">
                  <c:v>6</c:v>
                </c:pt>
                <c:pt idx="29">
                  <c:v>3.5999999046325684</c:v>
                </c:pt>
                <c:pt idx="30">
                  <c:v>3.7999999523162842</c:v>
                </c:pt>
                <c:pt idx="31">
                  <c:v>4.1999998092651367</c:v>
                </c:pt>
                <c:pt idx="32">
                  <c:v>3.4000000953674316</c:v>
                </c:pt>
                <c:pt idx="33">
                  <c:v>2.2000000476837158</c:v>
                </c:pt>
                <c:pt idx="34">
                  <c:v>3.2000000476837158</c:v>
                </c:pt>
                <c:pt idx="35">
                  <c:v>2.8</c:v>
                </c:pt>
                <c:pt idx="36">
                  <c:v>1</c:v>
                </c:pt>
                <c:pt idx="37">
                  <c:v>0.8</c:v>
                </c:pt>
                <c:pt idx="38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E-4C65-BF45-9A9FF63CCF8D}"/>
            </c:ext>
          </c:extLst>
        </c:ser>
        <c:ser>
          <c:idx val="1"/>
          <c:order val="1"/>
          <c:tx>
            <c:strRef>
              <c:f>'C-ILI incidence'!$D$2</c:f>
              <c:strCache>
                <c:ptCount val="1"/>
                <c:pt idx="0">
                  <c:v>ILI,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incidence'!$D$3:$D$41</c:f>
              <c:numCache>
                <c:formatCode>General</c:formatCode>
                <c:ptCount val="39"/>
                <c:pt idx="17">
                  <c:v>12.659712791442871</c:v>
                </c:pt>
                <c:pt idx="18">
                  <c:v>17.872535705566406</c:v>
                </c:pt>
                <c:pt idx="19">
                  <c:v>20.665119171142578</c:v>
                </c:pt>
                <c:pt idx="20">
                  <c:v>32.393970489501953</c:v>
                </c:pt>
                <c:pt idx="21">
                  <c:v>38.351482391357422</c:v>
                </c:pt>
                <c:pt idx="22">
                  <c:v>37.606792449951172</c:v>
                </c:pt>
                <c:pt idx="23">
                  <c:v>50.638851165771484</c:v>
                </c:pt>
                <c:pt idx="24">
                  <c:v>48.404781341552734</c:v>
                </c:pt>
                <c:pt idx="25">
                  <c:v>53.803779602050781</c:v>
                </c:pt>
                <c:pt idx="26">
                  <c:v>53.803779602050781</c:v>
                </c:pt>
                <c:pt idx="27">
                  <c:v>43.005786895751953</c:v>
                </c:pt>
                <c:pt idx="28">
                  <c:v>32.766315460205078</c:v>
                </c:pt>
                <c:pt idx="29">
                  <c:v>25.691768646240234</c:v>
                </c:pt>
                <c:pt idx="30">
                  <c:v>17.500190734863281</c:v>
                </c:pt>
                <c:pt idx="31">
                  <c:v>18.617223739624023</c:v>
                </c:pt>
                <c:pt idx="32">
                  <c:v>15.079951286315918</c:v>
                </c:pt>
                <c:pt idx="33">
                  <c:v>11.35650634765625</c:v>
                </c:pt>
                <c:pt idx="34">
                  <c:v>9.3086118698120117</c:v>
                </c:pt>
                <c:pt idx="35">
                  <c:v>12.287367820739746</c:v>
                </c:pt>
                <c:pt idx="36">
                  <c:v>7.0745453834533691</c:v>
                </c:pt>
                <c:pt idx="37">
                  <c:v>4.8404784202575684</c:v>
                </c:pt>
                <c:pt idx="38">
                  <c:v>4.2819614410400391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E-4C65-BF45-9A9FF63CCF8D}"/>
            </c:ext>
          </c:extLst>
        </c:ser>
        <c:ser>
          <c:idx val="2"/>
          <c:order val="2"/>
          <c:tx>
            <c:strRef>
              <c:f>'C-ILI incidence'!$E$2</c:f>
              <c:strCache>
                <c:ptCount val="1"/>
                <c:pt idx="0">
                  <c:v>ILI, 2015-2019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incidence'!$E$3:$E$41</c:f>
              <c:numCache>
                <c:formatCode>General</c:formatCode>
                <c:ptCount val="39"/>
                <c:pt idx="17">
                  <c:v>7.5529259959864223</c:v>
                </c:pt>
                <c:pt idx="18">
                  <c:v>11.288568515975674</c:v>
                </c:pt>
                <c:pt idx="19">
                  <c:v>12.31153988662766</c:v>
                </c:pt>
                <c:pt idx="20">
                  <c:v>11.562988887317303</c:v>
                </c:pt>
                <c:pt idx="21">
                  <c:v>18.114461352034205</c:v>
                </c:pt>
                <c:pt idx="22">
                  <c:v>16.551673593334041</c:v>
                </c:pt>
                <c:pt idx="23">
                  <c:v>20.403025188856052</c:v>
                </c:pt>
                <c:pt idx="24">
                  <c:v>26.287430034258023</c:v>
                </c:pt>
                <c:pt idx="25">
                  <c:v>29.851422486400431</c:v>
                </c:pt>
                <c:pt idx="26">
                  <c:v>36.602182518728199</c:v>
                </c:pt>
                <c:pt idx="27">
                  <c:v>39.461204216452828</c:v>
                </c:pt>
                <c:pt idx="28">
                  <c:v>44.259552606140261</c:v>
                </c:pt>
                <c:pt idx="29">
                  <c:v>47.597010830691616</c:v>
                </c:pt>
                <c:pt idx="30">
                  <c:v>46.159704213299811</c:v>
                </c:pt>
                <c:pt idx="31">
                  <c:v>50.365593194090245</c:v>
                </c:pt>
                <c:pt idx="32">
                  <c:v>49.821469220337107</c:v>
                </c:pt>
                <c:pt idx="33">
                  <c:v>48.151102853228515</c:v>
                </c:pt>
                <c:pt idx="34">
                  <c:v>43.234221104647162</c:v>
                </c:pt>
                <c:pt idx="35">
                  <c:v>33.457073111941504</c:v>
                </c:pt>
                <c:pt idx="36">
                  <c:v>28.987047089594451</c:v>
                </c:pt>
                <c:pt idx="37">
                  <c:v>29.279809351021903</c:v>
                </c:pt>
                <c:pt idx="38">
                  <c:v>22.359531840236436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49E-4C65-BF45-9A9FF63CCF8D}"/>
            </c:ext>
          </c:extLst>
        </c:ser>
        <c:ser>
          <c:idx val="3"/>
          <c:order val="3"/>
          <c:tx>
            <c:strRef>
              <c:f>'C-ILI incidence'!$F$2</c:f>
              <c:strCache>
                <c:ptCount val="1"/>
                <c:pt idx="0">
                  <c:v>Seasonal threshold</c:v>
                </c:pt>
              </c:strCache>
            </c:strRef>
          </c:tx>
          <c:spPr>
            <a:ln w="127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incidence'!$F$3:$F$41</c:f>
              <c:numCache>
                <c:formatCode>General</c:formatCode>
                <c:ptCount val="39"/>
                <c:pt idx="0">
                  <c:v>25.64</c:v>
                </c:pt>
                <c:pt idx="1">
                  <c:v>25.64</c:v>
                </c:pt>
                <c:pt idx="2">
                  <c:v>25.64</c:v>
                </c:pt>
                <c:pt idx="3">
                  <c:v>25.64</c:v>
                </c:pt>
                <c:pt idx="4">
                  <c:v>25.64</c:v>
                </c:pt>
                <c:pt idx="5">
                  <c:v>25.64</c:v>
                </c:pt>
                <c:pt idx="6">
                  <c:v>25.64</c:v>
                </c:pt>
                <c:pt idx="7">
                  <c:v>25.64</c:v>
                </c:pt>
                <c:pt idx="8">
                  <c:v>25.64</c:v>
                </c:pt>
                <c:pt idx="9">
                  <c:v>25.64</c:v>
                </c:pt>
                <c:pt idx="10">
                  <c:v>25.64</c:v>
                </c:pt>
                <c:pt idx="11">
                  <c:v>25.64</c:v>
                </c:pt>
                <c:pt idx="12">
                  <c:v>25.64</c:v>
                </c:pt>
                <c:pt idx="13">
                  <c:v>25.64</c:v>
                </c:pt>
                <c:pt idx="14">
                  <c:v>25.64</c:v>
                </c:pt>
                <c:pt idx="15">
                  <c:v>25.64</c:v>
                </c:pt>
                <c:pt idx="16">
                  <c:v>25.64</c:v>
                </c:pt>
                <c:pt idx="17">
                  <c:v>25.64</c:v>
                </c:pt>
                <c:pt idx="18">
                  <c:v>25.64</c:v>
                </c:pt>
                <c:pt idx="19">
                  <c:v>25.64</c:v>
                </c:pt>
                <c:pt idx="20">
                  <c:v>25.64</c:v>
                </c:pt>
                <c:pt idx="21">
                  <c:v>25.64</c:v>
                </c:pt>
                <c:pt idx="22">
                  <c:v>25.64</c:v>
                </c:pt>
                <c:pt idx="23">
                  <c:v>25.64</c:v>
                </c:pt>
                <c:pt idx="24">
                  <c:v>25.64</c:v>
                </c:pt>
                <c:pt idx="25">
                  <c:v>25.64</c:v>
                </c:pt>
                <c:pt idx="26">
                  <c:v>25.64</c:v>
                </c:pt>
                <c:pt idx="27">
                  <c:v>25.64</c:v>
                </c:pt>
                <c:pt idx="28">
                  <c:v>25.64</c:v>
                </c:pt>
                <c:pt idx="29">
                  <c:v>25.64</c:v>
                </c:pt>
                <c:pt idx="30">
                  <c:v>25.64</c:v>
                </c:pt>
                <c:pt idx="31">
                  <c:v>25.64</c:v>
                </c:pt>
                <c:pt idx="32">
                  <c:v>25.64</c:v>
                </c:pt>
                <c:pt idx="33">
                  <c:v>25.64</c:v>
                </c:pt>
                <c:pt idx="34">
                  <c:v>25.64</c:v>
                </c:pt>
                <c:pt idx="35">
                  <c:v>25.64</c:v>
                </c:pt>
                <c:pt idx="36">
                  <c:v>25.64</c:v>
                </c:pt>
                <c:pt idx="37">
                  <c:v>25.64</c:v>
                </c:pt>
                <c:pt idx="38">
                  <c:v>25.64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49E-4C65-BF45-9A9FF63CCF8D}"/>
            </c:ext>
          </c:extLst>
        </c:ser>
        <c:ser>
          <c:idx val="4"/>
          <c:order val="4"/>
          <c:tx>
            <c:strRef>
              <c:f>'C-ILI incidence'!$G$2</c:f>
              <c:strCache>
                <c:ptCount val="1"/>
                <c:pt idx="0">
                  <c:v>Low level (0-40%)</c:v>
                </c:pt>
              </c:strCache>
            </c:strRef>
          </c:tx>
          <c:spPr>
            <a:ln w="12700" cap="rnd">
              <a:solidFill>
                <a:srgbClr val="F79646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incidence'!$G$3:$G$41</c:f>
              <c:numCache>
                <c:formatCode>General</c:formatCode>
                <c:ptCount val="39"/>
                <c:pt idx="0">
                  <c:v>45.39</c:v>
                </c:pt>
                <c:pt idx="1">
                  <c:v>45.39</c:v>
                </c:pt>
                <c:pt idx="2">
                  <c:v>45.39</c:v>
                </c:pt>
                <c:pt idx="3">
                  <c:v>45.39</c:v>
                </c:pt>
                <c:pt idx="4">
                  <c:v>45.39</c:v>
                </c:pt>
                <c:pt idx="5">
                  <c:v>45.39</c:v>
                </c:pt>
                <c:pt idx="6">
                  <c:v>45.39</c:v>
                </c:pt>
                <c:pt idx="7">
                  <c:v>45.39</c:v>
                </c:pt>
                <c:pt idx="8">
                  <c:v>45.39</c:v>
                </c:pt>
                <c:pt idx="9">
                  <c:v>45.39</c:v>
                </c:pt>
                <c:pt idx="10">
                  <c:v>45.39</c:v>
                </c:pt>
                <c:pt idx="11">
                  <c:v>45.39</c:v>
                </c:pt>
                <c:pt idx="12">
                  <c:v>45.39</c:v>
                </c:pt>
                <c:pt idx="13">
                  <c:v>45.39</c:v>
                </c:pt>
                <c:pt idx="14">
                  <c:v>45.39</c:v>
                </c:pt>
                <c:pt idx="15">
                  <c:v>45.39</c:v>
                </c:pt>
                <c:pt idx="16">
                  <c:v>45.39</c:v>
                </c:pt>
                <c:pt idx="17">
                  <c:v>45.39</c:v>
                </c:pt>
                <c:pt idx="18">
                  <c:v>45.39</c:v>
                </c:pt>
                <c:pt idx="19">
                  <c:v>45.39</c:v>
                </c:pt>
                <c:pt idx="20">
                  <c:v>45.39</c:v>
                </c:pt>
                <c:pt idx="21">
                  <c:v>45.39</c:v>
                </c:pt>
                <c:pt idx="22">
                  <c:v>45.39</c:v>
                </c:pt>
                <c:pt idx="23">
                  <c:v>45.39</c:v>
                </c:pt>
                <c:pt idx="24">
                  <c:v>45.39</c:v>
                </c:pt>
                <c:pt idx="25">
                  <c:v>45.39</c:v>
                </c:pt>
                <c:pt idx="26">
                  <c:v>45.39</c:v>
                </c:pt>
                <c:pt idx="27">
                  <c:v>45.39</c:v>
                </c:pt>
                <c:pt idx="28">
                  <c:v>45.39</c:v>
                </c:pt>
                <c:pt idx="29">
                  <c:v>45.39</c:v>
                </c:pt>
                <c:pt idx="30">
                  <c:v>45.39</c:v>
                </c:pt>
                <c:pt idx="31">
                  <c:v>45.39</c:v>
                </c:pt>
                <c:pt idx="32">
                  <c:v>45.39</c:v>
                </c:pt>
                <c:pt idx="33">
                  <c:v>45.39</c:v>
                </c:pt>
                <c:pt idx="34">
                  <c:v>45.39</c:v>
                </c:pt>
                <c:pt idx="35">
                  <c:v>45.39</c:v>
                </c:pt>
                <c:pt idx="36">
                  <c:v>45.39</c:v>
                </c:pt>
                <c:pt idx="37">
                  <c:v>45.39</c:v>
                </c:pt>
                <c:pt idx="38">
                  <c:v>45.39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9E-4C65-BF45-9A9FF63CCF8D}"/>
            </c:ext>
          </c:extLst>
        </c:ser>
        <c:ser>
          <c:idx val="5"/>
          <c:order val="5"/>
          <c:tx>
            <c:strRef>
              <c:f>'C-ILI incidence'!$H$2</c:f>
              <c:strCache>
                <c:ptCount val="1"/>
                <c:pt idx="0">
                  <c:v>Moderate (40-90%)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incidence'!$H$3:$H$41</c:f>
              <c:numCache>
                <c:formatCode>General</c:formatCode>
                <c:ptCount val="39"/>
                <c:pt idx="0">
                  <c:v>97.56</c:v>
                </c:pt>
                <c:pt idx="1">
                  <c:v>97.56</c:v>
                </c:pt>
                <c:pt idx="2">
                  <c:v>97.56</c:v>
                </c:pt>
                <c:pt idx="3">
                  <c:v>97.56</c:v>
                </c:pt>
                <c:pt idx="4">
                  <c:v>97.56</c:v>
                </c:pt>
                <c:pt idx="5">
                  <c:v>97.56</c:v>
                </c:pt>
                <c:pt idx="6">
                  <c:v>97.56</c:v>
                </c:pt>
                <c:pt idx="7">
                  <c:v>97.56</c:v>
                </c:pt>
                <c:pt idx="8">
                  <c:v>97.56</c:v>
                </c:pt>
                <c:pt idx="9">
                  <c:v>97.56</c:v>
                </c:pt>
                <c:pt idx="10">
                  <c:v>97.56</c:v>
                </c:pt>
                <c:pt idx="11">
                  <c:v>97.56</c:v>
                </c:pt>
                <c:pt idx="12">
                  <c:v>97.56</c:v>
                </c:pt>
                <c:pt idx="13">
                  <c:v>97.56</c:v>
                </c:pt>
                <c:pt idx="14">
                  <c:v>97.56</c:v>
                </c:pt>
                <c:pt idx="15">
                  <c:v>97.56</c:v>
                </c:pt>
                <c:pt idx="16">
                  <c:v>97.56</c:v>
                </c:pt>
                <c:pt idx="17">
                  <c:v>97.56</c:v>
                </c:pt>
                <c:pt idx="18">
                  <c:v>97.56</c:v>
                </c:pt>
                <c:pt idx="19">
                  <c:v>97.56</c:v>
                </c:pt>
                <c:pt idx="20">
                  <c:v>97.56</c:v>
                </c:pt>
                <c:pt idx="21">
                  <c:v>97.56</c:v>
                </c:pt>
                <c:pt idx="22">
                  <c:v>97.56</c:v>
                </c:pt>
                <c:pt idx="23">
                  <c:v>97.56</c:v>
                </c:pt>
                <c:pt idx="24">
                  <c:v>97.56</c:v>
                </c:pt>
                <c:pt idx="25">
                  <c:v>97.56</c:v>
                </c:pt>
                <c:pt idx="26">
                  <c:v>97.56</c:v>
                </c:pt>
                <c:pt idx="27">
                  <c:v>97.56</c:v>
                </c:pt>
                <c:pt idx="28">
                  <c:v>97.56</c:v>
                </c:pt>
                <c:pt idx="29">
                  <c:v>97.56</c:v>
                </c:pt>
                <c:pt idx="30">
                  <c:v>97.56</c:v>
                </c:pt>
                <c:pt idx="31">
                  <c:v>97.56</c:v>
                </c:pt>
                <c:pt idx="32">
                  <c:v>97.56</c:v>
                </c:pt>
                <c:pt idx="33">
                  <c:v>97.56</c:v>
                </c:pt>
                <c:pt idx="34">
                  <c:v>97.56</c:v>
                </c:pt>
                <c:pt idx="35">
                  <c:v>97.56</c:v>
                </c:pt>
                <c:pt idx="36">
                  <c:v>97.56</c:v>
                </c:pt>
                <c:pt idx="37">
                  <c:v>97.56</c:v>
                </c:pt>
                <c:pt idx="38">
                  <c:v>97.56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9E-4C65-BF45-9A9FF63CCF8D}"/>
            </c:ext>
          </c:extLst>
        </c:ser>
        <c:ser>
          <c:idx val="6"/>
          <c:order val="6"/>
          <c:tx>
            <c:strRef>
              <c:f>'C-ILI incidence'!$I$2</c:f>
              <c:strCache>
                <c:ptCount val="1"/>
                <c:pt idx="0">
                  <c:v>High (90-97.5%)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'C-ILI incidence'!$A$3:$B$41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'C-ILI incidence'!$I$3:$I$41</c:f>
              <c:numCache>
                <c:formatCode>General</c:formatCode>
                <c:ptCount val="39"/>
                <c:pt idx="0">
                  <c:v>136.83000000000001</c:v>
                </c:pt>
                <c:pt idx="1">
                  <c:v>136.83000000000001</c:v>
                </c:pt>
                <c:pt idx="2">
                  <c:v>136.83000000000001</c:v>
                </c:pt>
                <c:pt idx="3">
                  <c:v>136.83000000000001</c:v>
                </c:pt>
                <c:pt idx="4">
                  <c:v>136.83000000000001</c:v>
                </c:pt>
                <c:pt idx="5">
                  <c:v>136.83000000000001</c:v>
                </c:pt>
                <c:pt idx="6">
                  <c:v>136.83000000000001</c:v>
                </c:pt>
                <c:pt idx="7">
                  <c:v>136.83000000000001</c:v>
                </c:pt>
                <c:pt idx="8">
                  <c:v>136.83000000000001</c:v>
                </c:pt>
                <c:pt idx="9">
                  <c:v>136.83000000000001</c:v>
                </c:pt>
                <c:pt idx="10">
                  <c:v>136.83000000000001</c:v>
                </c:pt>
                <c:pt idx="11">
                  <c:v>136.83000000000001</c:v>
                </c:pt>
                <c:pt idx="12">
                  <c:v>136.83000000000001</c:v>
                </c:pt>
                <c:pt idx="13">
                  <c:v>136.83000000000001</c:v>
                </c:pt>
                <c:pt idx="14">
                  <c:v>136.83000000000001</c:v>
                </c:pt>
                <c:pt idx="15">
                  <c:v>136.83000000000001</c:v>
                </c:pt>
                <c:pt idx="16">
                  <c:v>136.83000000000001</c:v>
                </c:pt>
                <c:pt idx="17">
                  <c:v>136.83000000000001</c:v>
                </c:pt>
                <c:pt idx="18">
                  <c:v>136.83000000000001</c:v>
                </c:pt>
                <c:pt idx="19">
                  <c:v>136.83000000000001</c:v>
                </c:pt>
                <c:pt idx="20">
                  <c:v>136.83000000000001</c:v>
                </c:pt>
                <c:pt idx="21">
                  <c:v>136.83000000000001</c:v>
                </c:pt>
                <c:pt idx="22">
                  <c:v>136.83000000000001</c:v>
                </c:pt>
                <c:pt idx="23">
                  <c:v>136.83000000000001</c:v>
                </c:pt>
                <c:pt idx="24">
                  <c:v>136.83000000000001</c:v>
                </c:pt>
                <c:pt idx="25">
                  <c:v>136.83000000000001</c:v>
                </c:pt>
                <c:pt idx="26">
                  <c:v>136.83000000000001</c:v>
                </c:pt>
                <c:pt idx="27">
                  <c:v>136.83000000000001</c:v>
                </c:pt>
                <c:pt idx="28">
                  <c:v>136.83000000000001</c:v>
                </c:pt>
                <c:pt idx="29">
                  <c:v>136.83000000000001</c:v>
                </c:pt>
                <c:pt idx="30">
                  <c:v>136.83000000000001</c:v>
                </c:pt>
                <c:pt idx="31">
                  <c:v>136.83000000000001</c:v>
                </c:pt>
                <c:pt idx="32">
                  <c:v>136.83000000000001</c:v>
                </c:pt>
                <c:pt idx="33">
                  <c:v>136.83000000000001</c:v>
                </c:pt>
                <c:pt idx="34">
                  <c:v>136.83000000000001</c:v>
                </c:pt>
                <c:pt idx="35">
                  <c:v>136.83000000000001</c:v>
                </c:pt>
                <c:pt idx="36">
                  <c:v>136.83000000000001</c:v>
                </c:pt>
                <c:pt idx="37">
                  <c:v>136.83000000000001</c:v>
                </c:pt>
                <c:pt idx="38">
                  <c:v>136.83000000000001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9E-4C65-BF45-9A9FF63C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431352"/>
        <c:axId val="773421184"/>
      </c:lineChart>
      <c:catAx>
        <c:axId val="77343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21184"/>
        <c:crosses val="autoZero"/>
        <c:auto val="1"/>
        <c:lblAlgn val="ctr"/>
        <c:lblOffset val="100"/>
        <c:noMultiLvlLbl val="0"/>
      </c:catAx>
      <c:valAx>
        <c:axId val="773421184"/>
        <c:scaling>
          <c:orientation val="minMax"/>
          <c:max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>
                    <a:solidFill>
                      <a:sysClr val="windowText" lastClr="000000"/>
                    </a:solidFill>
                  </a:rPr>
                  <a:t>ILI Inicdence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rate (per 100,000)</a:t>
                </a:r>
                <a:endParaRPr lang="en-NZ" sz="12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5740035206962216E-3"/>
              <c:y val="0.139240963080451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3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1470987718815004"/>
          <c:y val="0.27947288488048788"/>
          <c:w val="0.25470335126028892"/>
          <c:h val="0.21233140836474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 baseline="0">
                <a:solidFill>
                  <a:sysClr val="windowText" lastClr="000000"/>
                </a:solidFill>
              </a:rPr>
              <a:t>d. Sentinel GP</a:t>
            </a:r>
            <a:r>
              <a:rPr lang="en-NZ">
                <a:solidFill>
                  <a:sysClr val="windowText" lastClr="000000"/>
                </a:solidFill>
              </a:rPr>
              <a:t>-based influenza-associated ILI</a:t>
            </a:r>
          </a:p>
        </c:rich>
      </c:tx>
      <c:layout>
        <c:manualLayout>
          <c:xMode val="edge"/>
          <c:yMode val="edge"/>
          <c:x val="0.20324763168044852"/>
          <c:y val="3.9564787339268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5637306089427"/>
          <c:y val="8.2314695826226469E-2"/>
          <c:w val="0.87708238083142853"/>
          <c:h val="0.74626385351682667"/>
        </c:manualLayout>
      </c:layout>
      <c:areaChart>
        <c:grouping val="standard"/>
        <c:varyColors val="0"/>
        <c:ser>
          <c:idx val="7"/>
          <c:order val="7"/>
          <c:tx>
            <c:strRef>
              <c:f>'D-ILI-flu'!$J$2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noFill/>
            </a:ln>
            <a:effectLst/>
          </c:spP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'D-ILI-flu'!$J$3:$J$41</c:f>
              <c:numCache>
                <c:formatCode>General</c:formatCode>
                <c:ptCount val="39"/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1-4E4C-AD34-354BFFE3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3431352"/>
        <c:axId val="773421184"/>
      </c:areaChart>
      <c:lineChart>
        <c:grouping val="standard"/>
        <c:varyColors val="0"/>
        <c:ser>
          <c:idx val="0"/>
          <c:order val="0"/>
          <c:tx>
            <c:strRef>
              <c:f>'D-ILI-flu'!$C$2</c:f>
              <c:strCache>
                <c:ptCount val="1"/>
                <c:pt idx="0">
                  <c:v>influenza, 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'D-ILI-flu'!$C$3:$C$41</c:f>
              <c:numCache>
                <c:formatCode>General</c:formatCode>
                <c:ptCount val="39"/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1-4E4C-AD34-354BFFE33C50}"/>
            </c:ext>
          </c:extLst>
        </c:ser>
        <c:ser>
          <c:idx val="1"/>
          <c:order val="1"/>
          <c:tx>
            <c:strRef>
              <c:f>'D-ILI-flu'!$D$2</c:f>
              <c:strCache>
                <c:ptCount val="1"/>
                <c:pt idx="0">
                  <c:v>influenza,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'D-ILI-flu'!$D$3:$D$41</c:f>
              <c:numCache>
                <c:formatCode>General</c:formatCode>
                <c:ptCount val="39"/>
                <c:pt idx="17">
                  <c:v>4.2952594757080078</c:v>
                </c:pt>
                <c:pt idx="18">
                  <c:v>8.1238794326782227</c:v>
                </c:pt>
                <c:pt idx="19">
                  <c:v>11.930377960205078</c:v>
                </c:pt>
                <c:pt idx="20">
                  <c:v>18.77911376953125</c:v>
                </c:pt>
                <c:pt idx="21">
                  <c:v>22.081157684326172</c:v>
                </c:pt>
                <c:pt idx="22">
                  <c:v>19.793048858642578</c:v>
                </c:pt>
                <c:pt idx="23">
                  <c:v>31.649280548095703</c:v>
                </c:pt>
                <c:pt idx="24">
                  <c:v>29.620004653930664</c:v>
                </c:pt>
                <c:pt idx="25">
                  <c:v>33.846115112304688</c:v>
                </c:pt>
                <c:pt idx="26">
                  <c:v>36.489761352539063</c:v>
                </c:pt>
                <c:pt idx="27">
                  <c:v>25.71038818359375</c:v>
                </c:pt>
                <c:pt idx="28">
                  <c:v>16.699649810791016</c:v>
                </c:pt>
                <c:pt idx="29">
                  <c:v>14.409731864929199</c:v>
                </c:pt>
                <c:pt idx="30">
                  <c:v>10.946928024291992</c:v>
                </c:pt>
                <c:pt idx="31">
                  <c:v>9.1038227081298828</c:v>
                </c:pt>
                <c:pt idx="32">
                  <c:v>5.0266504287719727</c:v>
                </c:pt>
                <c:pt idx="33">
                  <c:v>5.5293159484863281</c:v>
                </c:pt>
                <c:pt idx="34">
                  <c:v>2.4202392101287842</c:v>
                </c:pt>
                <c:pt idx="35">
                  <c:v>3.7792963981628418</c:v>
                </c:pt>
                <c:pt idx="36">
                  <c:v>2.5505597591400146</c:v>
                </c:pt>
                <c:pt idx="37">
                  <c:v>1.6196985244750977</c:v>
                </c:pt>
                <c:pt idx="38">
                  <c:v>1.7872536182403564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1-4E4C-AD34-354BFFE33C50}"/>
            </c:ext>
          </c:extLst>
        </c:ser>
        <c:ser>
          <c:idx val="2"/>
          <c:order val="2"/>
          <c:tx>
            <c:strRef>
              <c:f>'D-ILI-flu'!$E$2</c:f>
              <c:strCache>
                <c:ptCount val="1"/>
                <c:pt idx="0">
                  <c:v>influenza, 2015-2019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'D-ILI-flu'!$E$3:$E$41</c:f>
              <c:numCache>
                <c:formatCode>General</c:formatCode>
                <c:ptCount val="39"/>
                <c:pt idx="17">
                  <c:v>1.5673494933351133</c:v>
                </c:pt>
                <c:pt idx="18">
                  <c:v>2.9484978529022272</c:v>
                </c:pt>
                <c:pt idx="19">
                  <c:v>3.5134247123579172</c:v>
                </c:pt>
                <c:pt idx="20">
                  <c:v>5.9927871690101631</c:v>
                </c:pt>
                <c:pt idx="21">
                  <c:v>8.1862669013368148</c:v>
                </c:pt>
                <c:pt idx="22">
                  <c:v>10.686049190897061</c:v>
                </c:pt>
                <c:pt idx="23">
                  <c:v>16.863372360957705</c:v>
                </c:pt>
                <c:pt idx="24">
                  <c:v>20.215280934556915</c:v>
                </c:pt>
                <c:pt idx="25">
                  <c:v>23.076861220873113</c:v>
                </c:pt>
                <c:pt idx="26">
                  <c:v>27.407862849055032</c:v>
                </c:pt>
                <c:pt idx="27">
                  <c:v>25.348211448572368</c:v>
                </c:pt>
                <c:pt idx="28">
                  <c:v>28.367963326454031</c:v>
                </c:pt>
                <c:pt idx="29">
                  <c:v>27.720401505876303</c:v>
                </c:pt>
                <c:pt idx="30">
                  <c:v>21.684065177802786</c:v>
                </c:pt>
                <c:pt idx="31">
                  <c:v>17.362792615313314</c:v>
                </c:pt>
                <c:pt idx="32">
                  <c:v>13.470342004034888</c:v>
                </c:pt>
                <c:pt idx="33">
                  <c:v>10.434760173370359</c:v>
                </c:pt>
                <c:pt idx="34">
                  <c:v>7.129011209350872</c:v>
                </c:pt>
                <c:pt idx="35">
                  <c:v>6.1385840980735349</c:v>
                </c:pt>
                <c:pt idx="36">
                  <c:v>3.6506437160824166</c:v>
                </c:pt>
                <c:pt idx="37">
                  <c:v>4.7134406741722312</c:v>
                </c:pt>
                <c:pt idx="38">
                  <c:v>3.6262257570736036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B61-4E4C-AD34-354BFFE33C50}"/>
            </c:ext>
          </c:extLst>
        </c:ser>
        <c:ser>
          <c:idx val="3"/>
          <c:order val="3"/>
          <c:tx>
            <c:strRef>
              <c:f>'D-ILI-flu'!$F$2</c:f>
              <c:strCache>
                <c:ptCount val="1"/>
                <c:pt idx="0">
                  <c:v>Seasonal threshold</c:v>
                </c:pt>
              </c:strCache>
            </c:strRef>
          </c:tx>
          <c:spPr>
            <a:ln w="127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'D-ILI-flu'!$F$3:$F$41</c:f>
              <c:numCache>
                <c:formatCode>General</c:formatCode>
                <c:ptCount val="39"/>
                <c:pt idx="0">
                  <c:v>9.2799999999999994</c:v>
                </c:pt>
                <c:pt idx="1">
                  <c:v>9.2799999999999994</c:v>
                </c:pt>
                <c:pt idx="2">
                  <c:v>9.2799999999999994</c:v>
                </c:pt>
                <c:pt idx="3">
                  <c:v>9.2799999999999994</c:v>
                </c:pt>
                <c:pt idx="4">
                  <c:v>9.2799999999999994</c:v>
                </c:pt>
                <c:pt idx="5">
                  <c:v>9.2799999999999994</c:v>
                </c:pt>
                <c:pt idx="6">
                  <c:v>9.2799999999999994</c:v>
                </c:pt>
                <c:pt idx="7">
                  <c:v>9.2799999999999994</c:v>
                </c:pt>
                <c:pt idx="8">
                  <c:v>9.2799999999999994</c:v>
                </c:pt>
                <c:pt idx="9">
                  <c:v>9.2799999999999994</c:v>
                </c:pt>
                <c:pt idx="10">
                  <c:v>9.2799999999999994</c:v>
                </c:pt>
                <c:pt idx="11">
                  <c:v>9.2799999999999994</c:v>
                </c:pt>
                <c:pt idx="12">
                  <c:v>9.2799999999999994</c:v>
                </c:pt>
                <c:pt idx="13">
                  <c:v>9.2799999999999994</c:v>
                </c:pt>
                <c:pt idx="14">
                  <c:v>9.2799999999999994</c:v>
                </c:pt>
                <c:pt idx="15">
                  <c:v>9.2799999999999994</c:v>
                </c:pt>
                <c:pt idx="16">
                  <c:v>9.2799999999999994</c:v>
                </c:pt>
                <c:pt idx="17">
                  <c:v>9.2799999999999994</c:v>
                </c:pt>
                <c:pt idx="18">
                  <c:v>9.2799999999999994</c:v>
                </c:pt>
                <c:pt idx="19">
                  <c:v>9.2799999999999994</c:v>
                </c:pt>
                <c:pt idx="20">
                  <c:v>9.2799999999999994</c:v>
                </c:pt>
                <c:pt idx="21">
                  <c:v>9.2799999999999994</c:v>
                </c:pt>
                <c:pt idx="22">
                  <c:v>9.2799999999999994</c:v>
                </c:pt>
                <c:pt idx="23">
                  <c:v>9.2799999999999994</c:v>
                </c:pt>
                <c:pt idx="24">
                  <c:v>9.2799999999999994</c:v>
                </c:pt>
                <c:pt idx="25">
                  <c:v>9.2799999999999994</c:v>
                </c:pt>
                <c:pt idx="26">
                  <c:v>9.2799999999999994</c:v>
                </c:pt>
                <c:pt idx="27">
                  <c:v>9.2799999999999994</c:v>
                </c:pt>
                <c:pt idx="28">
                  <c:v>9.2799999999999994</c:v>
                </c:pt>
                <c:pt idx="29">
                  <c:v>9.2799999999999994</c:v>
                </c:pt>
                <c:pt idx="30">
                  <c:v>9.2799999999999994</c:v>
                </c:pt>
                <c:pt idx="31">
                  <c:v>9.2799999999999994</c:v>
                </c:pt>
                <c:pt idx="32">
                  <c:v>9.2799999999999994</c:v>
                </c:pt>
                <c:pt idx="33">
                  <c:v>9.2799999999999994</c:v>
                </c:pt>
                <c:pt idx="34">
                  <c:v>9.2799999999999994</c:v>
                </c:pt>
                <c:pt idx="35">
                  <c:v>9.2799999999999994</c:v>
                </c:pt>
                <c:pt idx="36">
                  <c:v>9.2799999999999994</c:v>
                </c:pt>
                <c:pt idx="37">
                  <c:v>9.2799999999999994</c:v>
                </c:pt>
                <c:pt idx="38">
                  <c:v>9.2799999999999994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B61-4E4C-AD34-354BFFE33C50}"/>
            </c:ext>
          </c:extLst>
        </c:ser>
        <c:ser>
          <c:idx val="4"/>
          <c:order val="4"/>
          <c:tx>
            <c:strRef>
              <c:f>'D-ILI-flu'!$G$2</c:f>
              <c:strCache>
                <c:ptCount val="1"/>
                <c:pt idx="0">
                  <c:v>Low level (0-40%)</c:v>
                </c:pt>
              </c:strCache>
            </c:strRef>
          </c:tx>
          <c:spPr>
            <a:ln w="12700" cap="rnd">
              <a:solidFill>
                <a:srgbClr val="F79646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'D-ILI-flu'!$G$3:$G$41</c:f>
              <c:numCache>
                <c:formatCode>General</c:formatCode>
                <c:ptCount val="39"/>
                <c:pt idx="0">
                  <c:v>23.22</c:v>
                </c:pt>
                <c:pt idx="1">
                  <c:v>23.22</c:v>
                </c:pt>
                <c:pt idx="2">
                  <c:v>23.22</c:v>
                </c:pt>
                <c:pt idx="3">
                  <c:v>23.22</c:v>
                </c:pt>
                <c:pt idx="4">
                  <c:v>23.22</c:v>
                </c:pt>
                <c:pt idx="5">
                  <c:v>23.22</c:v>
                </c:pt>
                <c:pt idx="6">
                  <c:v>23.22</c:v>
                </c:pt>
                <c:pt idx="7">
                  <c:v>23.22</c:v>
                </c:pt>
                <c:pt idx="8">
                  <c:v>23.22</c:v>
                </c:pt>
                <c:pt idx="9">
                  <c:v>23.22</c:v>
                </c:pt>
                <c:pt idx="10">
                  <c:v>23.22</c:v>
                </c:pt>
                <c:pt idx="11">
                  <c:v>23.22</c:v>
                </c:pt>
                <c:pt idx="12">
                  <c:v>23.22</c:v>
                </c:pt>
                <c:pt idx="13">
                  <c:v>23.22</c:v>
                </c:pt>
                <c:pt idx="14">
                  <c:v>23.22</c:v>
                </c:pt>
                <c:pt idx="15">
                  <c:v>23.22</c:v>
                </c:pt>
                <c:pt idx="16">
                  <c:v>23.22</c:v>
                </c:pt>
                <c:pt idx="17">
                  <c:v>23.22</c:v>
                </c:pt>
                <c:pt idx="18">
                  <c:v>23.22</c:v>
                </c:pt>
                <c:pt idx="19">
                  <c:v>23.22</c:v>
                </c:pt>
                <c:pt idx="20">
                  <c:v>23.22</c:v>
                </c:pt>
                <c:pt idx="21">
                  <c:v>23.22</c:v>
                </c:pt>
                <c:pt idx="22">
                  <c:v>23.22</c:v>
                </c:pt>
                <c:pt idx="23">
                  <c:v>23.22</c:v>
                </c:pt>
                <c:pt idx="24">
                  <c:v>23.22</c:v>
                </c:pt>
                <c:pt idx="25">
                  <c:v>23.22</c:v>
                </c:pt>
                <c:pt idx="26">
                  <c:v>23.22</c:v>
                </c:pt>
                <c:pt idx="27">
                  <c:v>23.22</c:v>
                </c:pt>
                <c:pt idx="28">
                  <c:v>23.22</c:v>
                </c:pt>
                <c:pt idx="29">
                  <c:v>23.22</c:v>
                </c:pt>
                <c:pt idx="30">
                  <c:v>23.22</c:v>
                </c:pt>
                <c:pt idx="31">
                  <c:v>23.22</c:v>
                </c:pt>
                <c:pt idx="32">
                  <c:v>23.22</c:v>
                </c:pt>
                <c:pt idx="33">
                  <c:v>23.22</c:v>
                </c:pt>
                <c:pt idx="34">
                  <c:v>23.22</c:v>
                </c:pt>
                <c:pt idx="35">
                  <c:v>23.22</c:v>
                </c:pt>
                <c:pt idx="36">
                  <c:v>23.22</c:v>
                </c:pt>
                <c:pt idx="37">
                  <c:v>23.22</c:v>
                </c:pt>
                <c:pt idx="38">
                  <c:v>23.22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61-4E4C-AD34-354BFFE33C50}"/>
            </c:ext>
          </c:extLst>
        </c:ser>
        <c:ser>
          <c:idx val="5"/>
          <c:order val="5"/>
          <c:tx>
            <c:strRef>
              <c:f>'D-ILI-flu'!$H$2</c:f>
              <c:strCache>
                <c:ptCount val="1"/>
                <c:pt idx="0">
                  <c:v>Moderate (40-90%)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'D-ILI-flu'!$H$3:$H$41</c:f>
              <c:numCache>
                <c:formatCode>General</c:formatCode>
                <c:ptCount val="39"/>
                <c:pt idx="0">
                  <c:v>53.27</c:v>
                </c:pt>
                <c:pt idx="1">
                  <c:v>53.27</c:v>
                </c:pt>
                <c:pt idx="2">
                  <c:v>53.27</c:v>
                </c:pt>
                <c:pt idx="3">
                  <c:v>53.27</c:v>
                </c:pt>
                <c:pt idx="4">
                  <c:v>53.27</c:v>
                </c:pt>
                <c:pt idx="5">
                  <c:v>53.27</c:v>
                </c:pt>
                <c:pt idx="6">
                  <c:v>53.27</c:v>
                </c:pt>
                <c:pt idx="7">
                  <c:v>53.27</c:v>
                </c:pt>
                <c:pt idx="8">
                  <c:v>53.27</c:v>
                </c:pt>
                <c:pt idx="9">
                  <c:v>53.27</c:v>
                </c:pt>
                <c:pt idx="10">
                  <c:v>53.27</c:v>
                </c:pt>
                <c:pt idx="11">
                  <c:v>53.27</c:v>
                </c:pt>
                <c:pt idx="12">
                  <c:v>53.27</c:v>
                </c:pt>
                <c:pt idx="13">
                  <c:v>53.27</c:v>
                </c:pt>
                <c:pt idx="14">
                  <c:v>53.27</c:v>
                </c:pt>
                <c:pt idx="15">
                  <c:v>53.27</c:v>
                </c:pt>
                <c:pt idx="16">
                  <c:v>53.27</c:v>
                </c:pt>
                <c:pt idx="17">
                  <c:v>53.27</c:v>
                </c:pt>
                <c:pt idx="18">
                  <c:v>53.27</c:v>
                </c:pt>
                <c:pt idx="19">
                  <c:v>53.27</c:v>
                </c:pt>
                <c:pt idx="20">
                  <c:v>53.27</c:v>
                </c:pt>
                <c:pt idx="21">
                  <c:v>53.27</c:v>
                </c:pt>
                <c:pt idx="22">
                  <c:v>53.27</c:v>
                </c:pt>
                <c:pt idx="23">
                  <c:v>53.27</c:v>
                </c:pt>
                <c:pt idx="24">
                  <c:v>53.27</c:v>
                </c:pt>
                <c:pt idx="25">
                  <c:v>53.27</c:v>
                </c:pt>
                <c:pt idx="26">
                  <c:v>53.27</c:v>
                </c:pt>
                <c:pt idx="27">
                  <c:v>53.27</c:v>
                </c:pt>
                <c:pt idx="28">
                  <c:v>53.27</c:v>
                </c:pt>
                <c:pt idx="29">
                  <c:v>53.27</c:v>
                </c:pt>
                <c:pt idx="30">
                  <c:v>53.27</c:v>
                </c:pt>
                <c:pt idx="31">
                  <c:v>53.27</c:v>
                </c:pt>
                <c:pt idx="32">
                  <c:v>53.27</c:v>
                </c:pt>
                <c:pt idx="33">
                  <c:v>53.27</c:v>
                </c:pt>
                <c:pt idx="34">
                  <c:v>53.27</c:v>
                </c:pt>
                <c:pt idx="35">
                  <c:v>53.27</c:v>
                </c:pt>
                <c:pt idx="36">
                  <c:v>53.27</c:v>
                </c:pt>
                <c:pt idx="37">
                  <c:v>53.27</c:v>
                </c:pt>
                <c:pt idx="38">
                  <c:v>53.27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61-4E4C-AD34-354BFFE33C50}"/>
            </c:ext>
          </c:extLst>
        </c:ser>
        <c:ser>
          <c:idx val="6"/>
          <c:order val="6"/>
          <c:tx>
            <c:strRef>
              <c:f>'D-ILI-flu'!$I$2</c:f>
              <c:strCache>
                <c:ptCount val="1"/>
                <c:pt idx="0">
                  <c:v>High (90-97.5%)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'D-ILI-flu'!$A$3:$B$41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'D-ILI-flu'!$I$3:$I$41</c:f>
              <c:numCache>
                <c:formatCode>General</c:formatCode>
                <c:ptCount val="39"/>
                <c:pt idx="0">
                  <c:v>76.89</c:v>
                </c:pt>
                <c:pt idx="1">
                  <c:v>76.89</c:v>
                </c:pt>
                <c:pt idx="2">
                  <c:v>76.89</c:v>
                </c:pt>
                <c:pt idx="3">
                  <c:v>76.89</c:v>
                </c:pt>
                <c:pt idx="4">
                  <c:v>76.89</c:v>
                </c:pt>
                <c:pt idx="5">
                  <c:v>76.89</c:v>
                </c:pt>
                <c:pt idx="6">
                  <c:v>76.89</c:v>
                </c:pt>
                <c:pt idx="7">
                  <c:v>76.89</c:v>
                </c:pt>
                <c:pt idx="8">
                  <c:v>76.89</c:v>
                </c:pt>
                <c:pt idx="9">
                  <c:v>76.89</c:v>
                </c:pt>
                <c:pt idx="10">
                  <c:v>76.89</c:v>
                </c:pt>
                <c:pt idx="11">
                  <c:v>76.89</c:v>
                </c:pt>
                <c:pt idx="12">
                  <c:v>76.89</c:v>
                </c:pt>
                <c:pt idx="13">
                  <c:v>76.89</c:v>
                </c:pt>
                <c:pt idx="14">
                  <c:v>76.89</c:v>
                </c:pt>
                <c:pt idx="15">
                  <c:v>76.89</c:v>
                </c:pt>
                <c:pt idx="16">
                  <c:v>76.89</c:v>
                </c:pt>
                <c:pt idx="17">
                  <c:v>76.89</c:v>
                </c:pt>
                <c:pt idx="18">
                  <c:v>76.89</c:v>
                </c:pt>
                <c:pt idx="19">
                  <c:v>76.89</c:v>
                </c:pt>
                <c:pt idx="20">
                  <c:v>76.89</c:v>
                </c:pt>
                <c:pt idx="21">
                  <c:v>76.89</c:v>
                </c:pt>
                <c:pt idx="22">
                  <c:v>76.89</c:v>
                </c:pt>
                <c:pt idx="23">
                  <c:v>76.89</c:v>
                </c:pt>
                <c:pt idx="24">
                  <c:v>76.89</c:v>
                </c:pt>
                <c:pt idx="25">
                  <c:v>76.89</c:v>
                </c:pt>
                <c:pt idx="26">
                  <c:v>76.89</c:v>
                </c:pt>
                <c:pt idx="27">
                  <c:v>76.89</c:v>
                </c:pt>
                <c:pt idx="28">
                  <c:v>76.89</c:v>
                </c:pt>
                <c:pt idx="29">
                  <c:v>76.89</c:v>
                </c:pt>
                <c:pt idx="30">
                  <c:v>76.89</c:v>
                </c:pt>
                <c:pt idx="31">
                  <c:v>76.89</c:v>
                </c:pt>
                <c:pt idx="32">
                  <c:v>76.89</c:v>
                </c:pt>
                <c:pt idx="33">
                  <c:v>76.89</c:v>
                </c:pt>
                <c:pt idx="34">
                  <c:v>76.89</c:v>
                </c:pt>
                <c:pt idx="35">
                  <c:v>76.89</c:v>
                </c:pt>
                <c:pt idx="36">
                  <c:v>76.89</c:v>
                </c:pt>
                <c:pt idx="37">
                  <c:v>76.89</c:v>
                </c:pt>
                <c:pt idx="38">
                  <c:v>76.89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61-4E4C-AD34-354BFFE3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431352"/>
        <c:axId val="773421184"/>
      </c:lineChart>
      <c:catAx>
        <c:axId val="77343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21184"/>
        <c:crosses val="autoZero"/>
        <c:auto val="1"/>
        <c:lblAlgn val="ctr"/>
        <c:lblOffset val="100"/>
        <c:noMultiLvlLbl val="0"/>
      </c:catAx>
      <c:valAx>
        <c:axId val="773421184"/>
        <c:scaling>
          <c:orientation val="minMax"/>
          <c:max val="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>
                    <a:solidFill>
                      <a:sysClr val="windowText" lastClr="000000"/>
                    </a:solidFill>
                  </a:rPr>
                  <a:t>Influenza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i</a:t>
                </a:r>
                <a:r>
                  <a:rPr lang="en-NZ" sz="1200">
                    <a:solidFill>
                      <a:sysClr val="windowText" lastClr="000000"/>
                    </a:solidFill>
                  </a:rPr>
                  <a:t>nicdence</a:t>
                </a:r>
                <a:r>
                  <a:rPr lang="en-NZ" sz="1200" baseline="0">
                    <a:solidFill>
                      <a:sysClr val="windowText" lastClr="000000"/>
                    </a:solidFill>
                  </a:rPr>
                  <a:t> rate (per 100,000)</a:t>
                </a:r>
                <a:endParaRPr lang="en-NZ" sz="12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43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0505837307970912"/>
          <c:y val="0.41115540082712204"/>
          <c:w val="0.27762086190839047"/>
          <c:h val="0.23096178259616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1626089842218"/>
          <c:y val="5.2598224027554465E-2"/>
          <c:w val="0.77281910643399843"/>
          <c:h val="0.7383261373592398"/>
        </c:manualLayout>
      </c:layout>
      <c:barChart>
        <c:barDir val="col"/>
        <c:grouping val="stacked"/>
        <c:varyColors val="0"/>
        <c:ser>
          <c:idx val="3"/>
          <c:order val="0"/>
          <c:tx>
            <c:v>Enterovirus</c:v>
          </c:tx>
          <c:invertIfNegative val="0"/>
          <c:cat>
            <c:strRef>
              <c:f>'E-SHIVERS-II&amp;III ILI&amp;ARI'!$N$5:$N$44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40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1-4384-91D3-DD99B44BDB80}"/>
            </c:ext>
          </c:extLst>
        </c:ser>
        <c:ser>
          <c:idx val="5"/>
          <c:order val="2"/>
          <c:tx>
            <c:v>Others*</c:v>
          </c:tx>
          <c:spPr>
            <a:ln w="15875"/>
          </c:spPr>
          <c:invertIfNegative val="0"/>
          <c:cat>
            <c:strRef>
              <c:f>'E-SHIVERS-II&amp;III ILI&amp;ARI'!$N$5:$N$44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1-4384-91D3-DD99B44BDB80}"/>
            </c:ext>
          </c:extLst>
        </c:ser>
        <c:ser>
          <c:idx val="4"/>
          <c:order val="3"/>
          <c:tx>
            <c:v>Adenovirus</c:v>
          </c:tx>
          <c:spPr>
            <a:solidFill>
              <a:srgbClr val="FF66CC"/>
            </a:solidFill>
          </c:spPr>
          <c:invertIfNegative val="0"/>
          <c:cat>
            <c:strRef>
              <c:f>'E-SHIVERS-II&amp;III ILI&amp;ARI'!$N$5:$N$44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1-4384-91D3-DD99B44BDB80}"/>
            </c:ext>
          </c:extLst>
        </c:ser>
        <c:ser>
          <c:idx val="1"/>
          <c:order val="4"/>
          <c:tx>
            <c:v>SARS-CoV-2</c:v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invertIfNegative val="0"/>
          <c:cat>
            <c:strRef>
              <c:f>'E-SHIVERS-II&amp;III ILI&amp;ARI'!$N$5:$N$44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51-4384-91D3-DD99B44BDB80}"/>
            </c:ext>
          </c:extLst>
        </c:ser>
        <c:ser>
          <c:idx val="0"/>
          <c:order val="5"/>
          <c:tx>
            <c:v>Influenza</c:v>
          </c:tx>
          <c:spPr>
            <a:solidFill>
              <a:srgbClr val="FF0000"/>
            </a:solidFill>
          </c:spPr>
          <c:invertIfNegative val="0"/>
          <c:cat>
            <c:strRef>
              <c:f>'E-SHIVERS-II&amp;III ILI&amp;ARI'!$N$5:$N$44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3A51-4384-91D3-DD99B44BD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247990256"/>
        <c:axId val="247990648"/>
      </c:barChart>
      <c:lineChart>
        <c:grouping val="standard"/>
        <c:varyColors val="0"/>
        <c:ser>
          <c:idx val="6"/>
          <c:order val="1"/>
          <c:tx>
            <c:v>influenza rate, 2019</c:v>
          </c:tx>
          <c:spPr>
            <a:ln w="76200"/>
          </c:spPr>
          <c:marker>
            <c:symbol val="none"/>
          </c:marker>
          <c:cat>
            <c:strRef>
              <c:f>'E-SHIVERS-II&amp;III ILI&amp;ARI'!$N$5:$N$36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9.5588235294117645</c:v>
                </c:pt>
                <c:pt idx="19">
                  <c:v>14.705882352941176</c:v>
                </c:pt>
                <c:pt idx="20">
                  <c:v>16.176470588235293</c:v>
                </c:pt>
                <c:pt idx="21">
                  <c:v>8.8235294117647065</c:v>
                </c:pt>
                <c:pt idx="22">
                  <c:v>12.5</c:v>
                </c:pt>
                <c:pt idx="23">
                  <c:v>22.058823529411764</c:v>
                </c:pt>
                <c:pt idx="24">
                  <c:v>40.441176470588232</c:v>
                </c:pt>
                <c:pt idx="25">
                  <c:v>55.147058823529413</c:v>
                </c:pt>
                <c:pt idx="26">
                  <c:v>63.235294117647058</c:v>
                </c:pt>
                <c:pt idx="27">
                  <c:v>42.647058823529413</c:v>
                </c:pt>
                <c:pt idx="28">
                  <c:v>19.852941176470587</c:v>
                </c:pt>
                <c:pt idx="29">
                  <c:v>17.647058823529413</c:v>
                </c:pt>
                <c:pt idx="30">
                  <c:v>36.029411764705884</c:v>
                </c:pt>
                <c:pt idx="31">
                  <c:v>50.735294117647058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51-4384-91D3-DD99B44BDB80}"/>
            </c:ext>
          </c:extLst>
        </c:ser>
        <c:ser>
          <c:idx val="7"/>
          <c:order val="6"/>
          <c:tx>
            <c:v>influenza rate, 2020</c:v>
          </c:tx>
          <c:spPr>
            <a:ln w="76200"/>
          </c:spPr>
          <c:marker>
            <c:symbol val="none"/>
          </c:marker>
          <c:cat>
            <c:strRef>
              <c:f>'E-SHIVERS-II&amp;III ILI&amp;ARI'!$N$5:$N$36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1.4705882352941178</c:v>
                </c:pt>
                <c:pt idx="19">
                  <c:v>5.1470588235294121</c:v>
                </c:pt>
                <c:pt idx="20">
                  <c:v>4.4117647058823533</c:v>
                </c:pt>
                <c:pt idx="21">
                  <c:v>2.9411764705882355</c:v>
                </c:pt>
                <c:pt idx="22">
                  <c:v>3.6764705882352939</c:v>
                </c:pt>
                <c:pt idx="23">
                  <c:v>4.4117647058823533</c:v>
                </c:pt>
                <c:pt idx="24">
                  <c:v>20.588235294117649</c:v>
                </c:pt>
                <c:pt idx="25">
                  <c:v>23.529411764705884</c:v>
                </c:pt>
                <c:pt idx="26">
                  <c:v>26.470588235294116</c:v>
                </c:pt>
                <c:pt idx="27">
                  <c:v>20.588235294117649</c:v>
                </c:pt>
                <c:pt idx="28">
                  <c:v>15.441176470588236</c:v>
                </c:pt>
                <c:pt idx="29">
                  <c:v>8.8235294117647065</c:v>
                </c:pt>
                <c:pt idx="30">
                  <c:v>27.941176470588236</c:v>
                </c:pt>
                <c:pt idx="31">
                  <c:v>26.470588235294116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51-4384-91D3-DD99B44BD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886136"/>
        <c:axId val="413889088"/>
      </c:lineChart>
      <c:catAx>
        <c:axId val="24799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50" b="0" baseline="0"/>
            </a:pPr>
            <a:endParaRPr lang="en-US"/>
          </a:p>
        </c:txPr>
        <c:crossAx val="247990648"/>
        <c:crosses val="autoZero"/>
        <c:auto val="1"/>
        <c:lblAlgn val="ctr"/>
        <c:lblOffset val="100"/>
        <c:noMultiLvlLbl val="0"/>
      </c:catAx>
      <c:valAx>
        <c:axId val="247990648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050"/>
                </a:pPr>
                <a:r>
                  <a:rPr lang="en-US" sz="1050" b="1" i="0" baseline="0">
                    <a:effectLst/>
                  </a:rPr>
                  <a:t>Number of viruses</a:t>
                </a:r>
              </a:p>
            </c:rich>
          </c:tx>
          <c:layout>
            <c:manualLayout>
              <c:xMode val="edge"/>
              <c:yMode val="edge"/>
              <c:x val="0.94446295174641615"/>
              <c:y val="0.2605983412441051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7990256"/>
        <c:crossesAt val="1"/>
        <c:crossBetween val="between"/>
      </c:valAx>
      <c:valAx>
        <c:axId val="413889088"/>
        <c:scaling>
          <c:orientation val="minMax"/>
          <c:max val="7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NZ" baseline="0"/>
                  <a:t>Influenza incidence rate per 100,000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5.5688724005653147E-2"/>
              <c:y val="0.114590785471204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13886136"/>
        <c:crosses val="max"/>
        <c:crossBetween val="between"/>
      </c:valAx>
      <c:catAx>
        <c:axId val="41388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38890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5127492684104141"/>
          <c:y val="5.1930602948023555E-2"/>
          <c:w val="0.29548261862950587"/>
          <c:h val="0.44013339509031957"/>
        </c:manualLayout>
      </c:layout>
      <c:overlay val="0"/>
      <c:txPr>
        <a:bodyPr/>
        <a:lstStyle/>
        <a:p>
          <a:pPr>
            <a:defRPr baseline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1626089842218"/>
          <c:y val="5.2598224027554465E-2"/>
          <c:w val="0.77281910643399843"/>
          <c:h val="0.7383261373592398"/>
        </c:manualLayout>
      </c:layout>
      <c:barChart>
        <c:barDir val="col"/>
        <c:grouping val="stacked"/>
        <c:varyColors val="0"/>
        <c:ser>
          <c:idx val="3"/>
          <c:order val="0"/>
          <c:tx>
            <c:v>Other*</c:v>
          </c:tx>
          <c:invertIfNegative val="0"/>
          <c:cat>
            <c:numRef>
              <c:f>'WellKiwis ILI&amp;flu (2)'!#REF!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40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7-43B5-89B1-3CF102F05402}"/>
            </c:ext>
          </c:extLst>
        </c:ser>
        <c:ser>
          <c:idx val="5"/>
          <c:order val="2"/>
          <c:tx>
            <c:v>RSV</c:v>
          </c:tx>
          <c:spPr>
            <a:ln w="15875"/>
          </c:spPr>
          <c:invertIfNegative val="0"/>
          <c:cat>
            <c:numRef>
              <c:f>'WellKiwis ILI&amp;flu (2)'!#REF!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97-43B5-89B1-3CF102F05402}"/>
            </c:ext>
          </c:extLst>
        </c:ser>
        <c:ser>
          <c:idx val="2"/>
          <c:order val="3"/>
          <c:tx>
            <c:v>Rhinovirus</c:v>
          </c:tx>
          <c:invertIfNegative val="0"/>
          <c:cat>
            <c:numRef>
              <c:f>'WellKiwis ILI&amp;flu (2)'!#REF!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19</c:v>
                </c:pt>
                <c:pt idx="25">
                  <c:v>17</c:v>
                </c:pt>
                <c:pt idx="26">
                  <c:v>14</c:v>
                </c:pt>
                <c:pt idx="27">
                  <c:v>11</c:v>
                </c:pt>
                <c:pt idx="28">
                  <c:v>8</c:v>
                </c:pt>
                <c:pt idx="29">
                  <c:v>3</c:v>
                </c:pt>
                <c:pt idx="30">
                  <c:v>10</c:v>
                </c:pt>
                <c:pt idx="3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97-43B5-89B1-3CF102F05402}"/>
            </c:ext>
          </c:extLst>
        </c:ser>
        <c:ser>
          <c:idx val="4"/>
          <c:order val="4"/>
          <c:tx>
            <c:v>SARS-CoV-2</c:v>
          </c:tx>
          <c:spPr>
            <a:solidFill>
              <a:srgbClr val="FF66CC"/>
            </a:solidFill>
          </c:spPr>
          <c:invertIfNegative val="0"/>
          <c:cat>
            <c:numRef>
              <c:f>'WellKiwis ILI&amp;flu (2)'!#REF!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97-43B5-89B1-3CF102F05402}"/>
            </c:ext>
          </c:extLst>
        </c:ser>
        <c:ser>
          <c:idx val="1"/>
          <c:order val="5"/>
          <c:tx>
            <c:v>Influenza B</c:v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invertIfNegative val="0"/>
          <c:cat>
            <c:numRef>
              <c:f>'WellKiwis ILI&amp;flu (2)'!#REF!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97-43B5-89B1-3CF102F05402}"/>
            </c:ext>
          </c:extLst>
        </c:ser>
        <c:ser>
          <c:idx val="0"/>
          <c:order val="6"/>
          <c:tx>
            <c:v>Influenza</c:v>
          </c:tx>
          <c:spPr>
            <a:solidFill>
              <a:srgbClr val="FF0000"/>
            </a:solidFill>
          </c:spPr>
          <c:invertIfNegative val="0"/>
          <c:cat>
            <c:numRef>
              <c:f>'WellKiwis ILI&amp;flu (2)'!#REF!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F997-43B5-89B1-3CF102F05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247990256"/>
        <c:axId val="247990648"/>
      </c:barChart>
      <c:lineChart>
        <c:grouping val="standard"/>
        <c:varyColors val="0"/>
        <c:ser>
          <c:idx val="6"/>
          <c:order val="1"/>
          <c:tx>
            <c:v>Reported ILI</c:v>
          </c:tx>
          <c:spPr>
            <a:ln w="76200"/>
          </c:spPr>
          <c:marker>
            <c:symbol val="none"/>
          </c:marker>
          <c:cat>
            <c:strRef>
              <c:f>'E-SHIVERS-II&amp;III ILI&amp;ARI'!$N$5:$N$36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9.5588235294117645</c:v>
                </c:pt>
                <c:pt idx="19">
                  <c:v>14.705882352941176</c:v>
                </c:pt>
                <c:pt idx="20">
                  <c:v>16.176470588235293</c:v>
                </c:pt>
                <c:pt idx="21">
                  <c:v>8.8235294117647065</c:v>
                </c:pt>
                <c:pt idx="22">
                  <c:v>12.5</c:v>
                </c:pt>
                <c:pt idx="23">
                  <c:v>22.058823529411764</c:v>
                </c:pt>
                <c:pt idx="24">
                  <c:v>40.441176470588232</c:v>
                </c:pt>
                <c:pt idx="25">
                  <c:v>55.147058823529413</c:v>
                </c:pt>
                <c:pt idx="26">
                  <c:v>63.235294117647058</c:v>
                </c:pt>
                <c:pt idx="27">
                  <c:v>42.647058823529413</c:v>
                </c:pt>
                <c:pt idx="28">
                  <c:v>19.852941176470587</c:v>
                </c:pt>
                <c:pt idx="29">
                  <c:v>17.647058823529413</c:v>
                </c:pt>
                <c:pt idx="30">
                  <c:v>36.029411764705884</c:v>
                </c:pt>
                <c:pt idx="31">
                  <c:v>50.735294117647058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97-43B5-89B1-3CF102F05402}"/>
            </c:ext>
          </c:extLst>
        </c:ser>
        <c:ser>
          <c:idx val="7"/>
          <c:order val="7"/>
          <c:tx>
            <c:v>Confirmed ILI</c:v>
          </c:tx>
          <c:spPr>
            <a:ln w="76200"/>
          </c:spPr>
          <c:marker>
            <c:symbol val="none"/>
          </c:marker>
          <c:cat>
            <c:strRef>
              <c:f>'E-SHIVERS-II&amp;III ILI&amp;ARI'!$N$5:$N$36</c:f>
              <c:strCache>
                <c:ptCount val="20"/>
                <c:pt idx="0">
                  <c:v>Pre-Lockdown</c:v>
                </c:pt>
                <c:pt idx="12">
                  <c:v>Lockdown</c:v>
                </c:pt>
                <c:pt idx="19">
                  <c:v>Post-Lockdown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32"/>
                <c:pt idx="0">
                  <c:v>0</c:v>
                </c:pt>
                <c:pt idx="18">
                  <c:v>1.4705882352941178</c:v>
                </c:pt>
                <c:pt idx="19">
                  <c:v>5.1470588235294121</c:v>
                </c:pt>
                <c:pt idx="20">
                  <c:v>4.4117647058823533</c:v>
                </c:pt>
                <c:pt idx="21">
                  <c:v>2.9411764705882355</c:v>
                </c:pt>
                <c:pt idx="22">
                  <c:v>3.6764705882352939</c:v>
                </c:pt>
                <c:pt idx="23">
                  <c:v>4.4117647058823533</c:v>
                </c:pt>
                <c:pt idx="24">
                  <c:v>20.588235294117649</c:v>
                </c:pt>
                <c:pt idx="25">
                  <c:v>23.529411764705884</c:v>
                </c:pt>
                <c:pt idx="26">
                  <c:v>26.470588235294116</c:v>
                </c:pt>
                <c:pt idx="27">
                  <c:v>20.588235294117649</c:v>
                </c:pt>
                <c:pt idx="28">
                  <c:v>15.441176470588236</c:v>
                </c:pt>
                <c:pt idx="29">
                  <c:v>8.8235294117647065</c:v>
                </c:pt>
                <c:pt idx="30">
                  <c:v>27.941176470588236</c:v>
                </c:pt>
                <c:pt idx="31">
                  <c:v>26.470588235294116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97-43B5-89B1-3CF102F05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886136"/>
        <c:axId val="413889088"/>
      </c:lineChart>
      <c:catAx>
        <c:axId val="24799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aseline="0"/>
                  <a:t>2020 flu season  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495806558662923"/>
              <c:y val="0.903891001461868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50" b="0" baseline="0"/>
            </a:pPr>
            <a:endParaRPr lang="en-US"/>
          </a:p>
        </c:txPr>
        <c:crossAx val="247990648"/>
        <c:crosses val="autoZero"/>
        <c:auto val="1"/>
        <c:lblAlgn val="ctr"/>
        <c:lblOffset val="100"/>
        <c:noMultiLvlLbl val="0"/>
      </c:catAx>
      <c:valAx>
        <c:axId val="247990648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050"/>
                </a:pPr>
                <a:r>
                  <a:rPr lang="en-US" sz="1050" b="1" i="0" baseline="0">
                    <a:effectLst/>
                  </a:rPr>
                  <a:t>Count of viruses</a:t>
                </a:r>
              </a:p>
            </c:rich>
          </c:tx>
          <c:layout>
            <c:manualLayout>
              <c:xMode val="edge"/>
              <c:yMode val="edge"/>
              <c:x val="3.2057856077342857E-2"/>
              <c:y val="0.385598401644353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7990256"/>
        <c:crossesAt val="1"/>
        <c:crossBetween val="between"/>
      </c:valAx>
      <c:valAx>
        <c:axId val="413889088"/>
        <c:scaling>
          <c:orientation val="minMax"/>
          <c:max val="7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Rate</a:t>
                </a:r>
                <a:r>
                  <a:rPr lang="en-NZ" baseline="0"/>
                  <a:t> ILI per 1000 participants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0.95594508959761326"/>
              <c:y val="0.2812573818897637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13886136"/>
        <c:crosses val="max"/>
        <c:crossBetween val="between"/>
      </c:valAx>
      <c:catAx>
        <c:axId val="41388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38890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5127492684104141"/>
          <c:y val="5.1930602948023555E-2"/>
          <c:w val="0.29548261862950587"/>
          <c:h val="0.44013339509031957"/>
        </c:manualLayout>
      </c:layout>
      <c:overlay val="0"/>
      <c:txPr>
        <a:bodyPr/>
        <a:lstStyle/>
        <a:p>
          <a:pPr>
            <a:defRPr baseline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99956570176926"/>
          <c:y val="0.101141937335958"/>
          <c:w val="0.77281910643399843"/>
          <c:h val="0.75573901088450901"/>
        </c:manualLayout>
      </c:layout>
      <c:barChart>
        <c:barDir val="col"/>
        <c:grouping val="stacked"/>
        <c:varyColors val="0"/>
        <c:ser>
          <c:idx val="3"/>
          <c:order val="0"/>
          <c:tx>
            <c:v>Other*</c:v>
          </c:tx>
          <c:invertIfNegative val="0"/>
          <c:cat>
            <c:strRef>
              <c:f>'WellKiwis ILI&amp;flu (2)'!#REF!</c:f>
              <c:strCache>
                <c:ptCount val="14"/>
                <c:pt idx="0">
                  <c:v>May</c:v>
                </c:pt>
                <c:pt idx="4">
                  <c:v>Jun</c:v>
                </c:pt>
                <c:pt idx="9">
                  <c:v>Jul</c:v>
                </c:pt>
                <c:pt idx="13">
                  <c:v>Aug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8-498D-BB60-546E23971711}"/>
            </c:ext>
          </c:extLst>
        </c:ser>
        <c:ser>
          <c:idx val="5"/>
          <c:order val="2"/>
          <c:tx>
            <c:v>RSV</c:v>
          </c:tx>
          <c:spPr>
            <a:ln w="15875"/>
          </c:spPr>
          <c:invertIfNegative val="0"/>
          <c:cat>
            <c:strRef>
              <c:f>'WellKiwis ILI&amp;flu (2)'!#REF!</c:f>
              <c:strCache>
                <c:ptCount val="14"/>
                <c:pt idx="0">
                  <c:v>May</c:v>
                </c:pt>
                <c:pt idx="4">
                  <c:v>Jun</c:v>
                </c:pt>
                <c:pt idx="9">
                  <c:v>Jul</c:v>
                </c:pt>
                <c:pt idx="13">
                  <c:v>Aug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58-498D-BB60-546E23971711}"/>
            </c:ext>
          </c:extLst>
        </c:ser>
        <c:ser>
          <c:idx val="2"/>
          <c:order val="3"/>
          <c:tx>
            <c:v>Rhinovirus</c:v>
          </c:tx>
          <c:invertIfNegative val="0"/>
          <c:cat>
            <c:strRef>
              <c:f>'WellKiwis ILI&amp;flu (2)'!#REF!</c:f>
              <c:strCache>
                <c:ptCount val="14"/>
                <c:pt idx="0">
                  <c:v>May</c:v>
                </c:pt>
                <c:pt idx="4">
                  <c:v>Jun</c:v>
                </c:pt>
                <c:pt idx="9">
                  <c:v>Jul</c:v>
                </c:pt>
                <c:pt idx="13">
                  <c:v>Aug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12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58-498D-BB60-546E23971711}"/>
            </c:ext>
          </c:extLst>
        </c:ser>
        <c:ser>
          <c:idx val="4"/>
          <c:order val="4"/>
          <c:tx>
            <c:v>SARS-CoV-2</c:v>
          </c:tx>
          <c:spPr>
            <a:solidFill>
              <a:srgbClr val="FF66CC"/>
            </a:solidFill>
          </c:spPr>
          <c:invertIfNegative val="0"/>
          <c:cat>
            <c:strRef>
              <c:f>'WellKiwis ILI&amp;flu (2)'!#REF!</c:f>
              <c:strCache>
                <c:ptCount val="14"/>
                <c:pt idx="0">
                  <c:v>May</c:v>
                </c:pt>
                <c:pt idx="4">
                  <c:v>Jun</c:v>
                </c:pt>
                <c:pt idx="9">
                  <c:v>Jul</c:v>
                </c:pt>
                <c:pt idx="13">
                  <c:v>Aug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58-498D-BB60-546E23971711}"/>
            </c:ext>
          </c:extLst>
        </c:ser>
        <c:ser>
          <c:idx val="1"/>
          <c:order val="5"/>
          <c:tx>
            <c:v>Influenza B</c:v>
          </c:tx>
          <c:spPr>
            <a:solidFill>
              <a:srgbClr val="7030A0"/>
            </a:solidFill>
          </c:spPr>
          <c:invertIfNegative val="0"/>
          <c:cat>
            <c:strRef>
              <c:f>'WellKiwis ILI&amp;flu (2)'!#REF!</c:f>
              <c:strCache>
                <c:ptCount val="14"/>
                <c:pt idx="0">
                  <c:v>May</c:v>
                </c:pt>
                <c:pt idx="4">
                  <c:v>Jun</c:v>
                </c:pt>
                <c:pt idx="9">
                  <c:v>Jul</c:v>
                </c:pt>
                <c:pt idx="13">
                  <c:v>Aug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58-498D-BB60-546E23971711}"/>
            </c:ext>
          </c:extLst>
        </c:ser>
        <c:ser>
          <c:idx val="0"/>
          <c:order val="6"/>
          <c:tx>
            <c:v>Influenza A</c:v>
          </c:tx>
          <c:spPr>
            <a:solidFill>
              <a:srgbClr val="FF0000"/>
            </a:solidFill>
          </c:spPr>
          <c:invertIfNegative val="0"/>
          <c:cat>
            <c:strRef>
              <c:f>'WellKiwis ILI&amp;flu (2)'!#REF!</c:f>
              <c:strCache>
                <c:ptCount val="14"/>
                <c:pt idx="0">
                  <c:v>May</c:v>
                </c:pt>
                <c:pt idx="4">
                  <c:v>Jun</c:v>
                </c:pt>
                <c:pt idx="9">
                  <c:v>Jul</c:v>
                </c:pt>
                <c:pt idx="13">
                  <c:v>Aug</c:v>
                </c:pt>
              </c:strCache>
            </c:str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A158-498D-BB60-546E23971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247990256"/>
        <c:axId val="247990648"/>
      </c:barChart>
      <c:lineChart>
        <c:grouping val="standard"/>
        <c:varyColors val="0"/>
        <c:ser>
          <c:idx val="6"/>
          <c:order val="1"/>
          <c:tx>
            <c:v>Reported ILI</c:v>
          </c:tx>
          <c:spPr>
            <a:ln w="76200"/>
          </c:spPr>
          <c:marker>
            <c:symbol val="none"/>
          </c:marker>
          <c:cat>
            <c:numRef>
              <c:f>'E-SHIVERS-II&amp;III ILI&amp;ARI'!$N$71:$N$85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22.727272727272727</c:v>
                </c:pt>
                <c:pt idx="3">
                  <c:v>0</c:v>
                </c:pt>
                <c:pt idx="4">
                  <c:v>18.518518518518519</c:v>
                </c:pt>
                <c:pt idx="5">
                  <c:v>72.727272727272734</c:v>
                </c:pt>
                <c:pt idx="6">
                  <c:v>140.35087719298247</c:v>
                </c:pt>
                <c:pt idx="7">
                  <c:v>258.62068965517244</c:v>
                </c:pt>
                <c:pt idx="8">
                  <c:v>133.33333333333334</c:v>
                </c:pt>
                <c:pt idx="9">
                  <c:v>81.967213114754102</c:v>
                </c:pt>
                <c:pt idx="10">
                  <c:v>95.238095238095241</c:v>
                </c:pt>
                <c:pt idx="11">
                  <c:v>78.125</c:v>
                </c:pt>
                <c:pt idx="12">
                  <c:v>15.151515151515152</c:v>
                </c:pt>
                <c:pt idx="13">
                  <c:v>88.235294117647058</c:v>
                </c:pt>
                <c:pt idx="14">
                  <c:v>43.478260869565219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58-498D-BB60-546E23971711}"/>
            </c:ext>
          </c:extLst>
        </c:ser>
        <c:ser>
          <c:idx val="7"/>
          <c:order val="7"/>
          <c:tx>
            <c:v>Confirmed ILI</c:v>
          </c:tx>
          <c:spPr>
            <a:ln w="76200"/>
          </c:spPr>
          <c:marker>
            <c:symbol val="none"/>
          </c:marker>
          <c:cat>
            <c:numRef>
              <c:f>'E-SHIVERS-II&amp;III ILI&amp;ARI'!$N$71:$N$85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54.545454545454547</c:v>
                </c:pt>
                <c:pt idx="6">
                  <c:v>157.89473684210526</c:v>
                </c:pt>
                <c:pt idx="7">
                  <c:v>206.89655172413794</c:v>
                </c:pt>
                <c:pt idx="8">
                  <c:v>116.66666666666667</c:v>
                </c:pt>
                <c:pt idx="9">
                  <c:v>65.573770491803273</c:v>
                </c:pt>
                <c:pt idx="10">
                  <c:v>95.238095238095241</c:v>
                </c:pt>
                <c:pt idx="11">
                  <c:v>46.875</c:v>
                </c:pt>
                <c:pt idx="12">
                  <c:v>15.151515151515152</c:v>
                </c:pt>
                <c:pt idx="13">
                  <c:v>58.823529411764703</c:v>
                </c:pt>
                <c:pt idx="14">
                  <c:v>28.985507246376812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58-498D-BB60-546E23971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886136"/>
        <c:axId val="413889088"/>
      </c:lineChart>
      <c:catAx>
        <c:axId val="24799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2020 flu season</a:t>
                </a:r>
              </a:p>
            </c:rich>
          </c:tx>
          <c:layout>
            <c:manualLayout>
              <c:xMode val="edge"/>
              <c:yMode val="edge"/>
              <c:x val="0.42070522479654071"/>
              <c:y val="0.9592249015748031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50" b="0" baseline="0"/>
            </a:pPr>
            <a:endParaRPr lang="en-US"/>
          </a:p>
        </c:txPr>
        <c:crossAx val="247990648"/>
        <c:crosses val="autoZero"/>
        <c:auto val="1"/>
        <c:lblAlgn val="ctr"/>
        <c:lblOffset val="100"/>
        <c:noMultiLvlLbl val="0"/>
      </c:catAx>
      <c:valAx>
        <c:axId val="247990648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050"/>
                </a:pPr>
                <a:r>
                  <a:rPr lang="en-US" sz="1050" b="1" i="0" baseline="0">
                    <a:effectLst/>
                  </a:rPr>
                  <a:t>Count of viruses</a:t>
                </a:r>
              </a:p>
            </c:rich>
          </c:tx>
          <c:layout>
            <c:manualLayout>
              <c:xMode val="edge"/>
              <c:yMode val="edge"/>
              <c:x val="3.2057856077342857E-2"/>
              <c:y val="0.385598401644353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7990256"/>
        <c:crossesAt val="1"/>
        <c:crossBetween val="between"/>
      </c:valAx>
      <c:valAx>
        <c:axId val="413889088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Rate</a:t>
                </a:r>
                <a:r>
                  <a:rPr lang="en-NZ" baseline="0"/>
                  <a:t> ILI per 1000 participants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0.96096797900262454"/>
              <c:y val="0.2812573818897637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13886136"/>
        <c:crosses val="max"/>
        <c:crossBetween val="between"/>
      </c:valAx>
      <c:catAx>
        <c:axId val="41388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38890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4895028121484816"/>
          <c:y val="0.1205336998909292"/>
          <c:w val="0.23369433820772403"/>
          <c:h val="0.45318420103147483"/>
        </c:manualLayout>
      </c:layout>
      <c:overlay val="0"/>
      <c:txPr>
        <a:bodyPr/>
        <a:lstStyle/>
        <a:p>
          <a:pPr>
            <a:defRPr baseline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99956570176926"/>
          <c:y val="0.101141937335958"/>
          <c:w val="0.77281910643399843"/>
          <c:h val="0.75573901088450901"/>
        </c:manualLayout>
      </c:layout>
      <c:barChart>
        <c:barDir val="col"/>
        <c:grouping val="stacked"/>
        <c:varyColors val="0"/>
        <c:ser>
          <c:idx val="3"/>
          <c:order val="0"/>
          <c:tx>
            <c:v>Other*</c:v>
          </c:tx>
          <c:invertIfNegative val="0"/>
          <c:cat>
            <c:numRef>
              <c:f>'E-SHIVERS-II&amp;III ILI&amp;ARI'!$N$71:$N$88</c:f>
              <c:numCache>
                <c:formatCode>General</c:formatCode>
                <c:ptCount val="18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3-414E-A05C-FB95EA6B9B02}"/>
            </c:ext>
          </c:extLst>
        </c:ser>
        <c:ser>
          <c:idx val="5"/>
          <c:order val="2"/>
          <c:tx>
            <c:v>RSV</c:v>
          </c:tx>
          <c:spPr>
            <a:ln w="15875"/>
          </c:spPr>
          <c:invertIfNegative val="0"/>
          <c:cat>
            <c:numRef>
              <c:f>'E-SHIVERS-II&amp;III ILI&amp;ARI'!$N$71:$N$88</c:f>
              <c:numCache>
                <c:formatCode>General</c:formatCode>
                <c:ptCount val="18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63-414E-A05C-FB95EA6B9B02}"/>
            </c:ext>
          </c:extLst>
        </c:ser>
        <c:ser>
          <c:idx val="2"/>
          <c:order val="3"/>
          <c:tx>
            <c:v>Rhinovirus</c:v>
          </c:tx>
          <c:invertIfNegative val="0"/>
          <c:cat>
            <c:numRef>
              <c:f>'E-SHIVERS-II&amp;III ILI&amp;ARI'!$N$71:$N$88</c:f>
              <c:numCache>
                <c:formatCode>General</c:formatCode>
                <c:ptCount val="18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12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63-414E-A05C-FB95EA6B9B02}"/>
            </c:ext>
          </c:extLst>
        </c:ser>
        <c:ser>
          <c:idx val="4"/>
          <c:order val="4"/>
          <c:tx>
            <c:v>SARS-CoV-2</c:v>
          </c:tx>
          <c:spPr>
            <a:solidFill>
              <a:srgbClr val="FF66CC"/>
            </a:solidFill>
          </c:spPr>
          <c:invertIfNegative val="0"/>
          <c:cat>
            <c:numRef>
              <c:f>'E-SHIVERS-II&amp;III ILI&amp;ARI'!$N$71:$N$88</c:f>
              <c:numCache>
                <c:formatCode>General</c:formatCode>
                <c:ptCount val="18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63-414E-A05C-FB95EA6B9B02}"/>
            </c:ext>
          </c:extLst>
        </c:ser>
        <c:ser>
          <c:idx val="1"/>
          <c:order val="5"/>
          <c:tx>
            <c:v>Influenza B</c:v>
          </c:tx>
          <c:spPr>
            <a:solidFill>
              <a:srgbClr val="7030A0"/>
            </a:solidFill>
          </c:spPr>
          <c:invertIfNegative val="0"/>
          <c:cat>
            <c:numRef>
              <c:f>'E-SHIVERS-II&amp;III ILI&amp;ARI'!$N$71:$N$88</c:f>
              <c:numCache>
                <c:formatCode>General</c:formatCode>
                <c:ptCount val="18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63-414E-A05C-FB95EA6B9B02}"/>
            </c:ext>
          </c:extLst>
        </c:ser>
        <c:ser>
          <c:idx val="0"/>
          <c:order val="6"/>
          <c:tx>
            <c:v>Influenza A</c:v>
          </c:tx>
          <c:spPr>
            <a:solidFill>
              <a:srgbClr val="FF0000"/>
            </a:solidFill>
          </c:spPr>
          <c:invertIfNegative val="0"/>
          <c:cat>
            <c:numRef>
              <c:f>'E-SHIVERS-II&amp;III ILI&amp;ARI'!$N$71:$N$88</c:f>
              <c:numCache>
                <c:formatCode>General</c:formatCode>
                <c:ptCount val="18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AB63-414E-A05C-FB95EA6B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247990256"/>
        <c:axId val="247990648"/>
      </c:barChart>
      <c:lineChart>
        <c:grouping val="standard"/>
        <c:varyColors val="0"/>
        <c:ser>
          <c:idx val="6"/>
          <c:order val="1"/>
          <c:tx>
            <c:v>Reported ILI</c:v>
          </c:tx>
          <c:spPr>
            <a:ln w="76200"/>
          </c:spPr>
          <c:marker>
            <c:symbol val="none"/>
          </c:marker>
          <c:cat>
            <c:numRef>
              <c:f>'E-SHIVERS-II&amp;III ILI&amp;ARI'!$N$71:$N$85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22.727272727272727</c:v>
                </c:pt>
                <c:pt idx="3">
                  <c:v>0</c:v>
                </c:pt>
                <c:pt idx="4">
                  <c:v>18.518518518518519</c:v>
                </c:pt>
                <c:pt idx="5">
                  <c:v>72.727272727272734</c:v>
                </c:pt>
                <c:pt idx="6">
                  <c:v>140.35087719298247</c:v>
                </c:pt>
                <c:pt idx="7">
                  <c:v>258.62068965517244</c:v>
                </c:pt>
                <c:pt idx="8">
                  <c:v>133.33333333333334</c:v>
                </c:pt>
                <c:pt idx="9">
                  <c:v>81.967213114754102</c:v>
                </c:pt>
                <c:pt idx="10">
                  <c:v>95.238095238095241</c:v>
                </c:pt>
                <c:pt idx="11">
                  <c:v>78.125</c:v>
                </c:pt>
                <c:pt idx="12">
                  <c:v>15.151515151515152</c:v>
                </c:pt>
                <c:pt idx="13">
                  <c:v>88.235294117647058</c:v>
                </c:pt>
                <c:pt idx="14">
                  <c:v>43.478260869565219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63-414E-A05C-FB95EA6B9B02}"/>
            </c:ext>
          </c:extLst>
        </c:ser>
        <c:ser>
          <c:idx val="7"/>
          <c:order val="7"/>
          <c:tx>
            <c:v>Confirmed ILI</c:v>
          </c:tx>
          <c:spPr>
            <a:ln w="76200"/>
          </c:spPr>
          <c:marker>
            <c:symbol val="none"/>
          </c:marker>
          <c:cat>
            <c:numRef>
              <c:f>'E-SHIVERS-II&amp;III ILI&amp;ARI'!$N$71:$N$85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'WellKiwis ILI&amp;flu (2)'!#REF!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54.545454545454547</c:v>
                </c:pt>
                <c:pt idx="6">
                  <c:v>157.89473684210526</c:v>
                </c:pt>
                <c:pt idx="7">
                  <c:v>206.89655172413794</c:v>
                </c:pt>
                <c:pt idx="8">
                  <c:v>116.66666666666667</c:v>
                </c:pt>
                <c:pt idx="9">
                  <c:v>65.573770491803273</c:v>
                </c:pt>
                <c:pt idx="10">
                  <c:v>95.238095238095241</c:v>
                </c:pt>
                <c:pt idx="11">
                  <c:v>46.875</c:v>
                </c:pt>
                <c:pt idx="12">
                  <c:v>15.151515151515152</c:v>
                </c:pt>
                <c:pt idx="13">
                  <c:v>58.823529411764703</c:v>
                </c:pt>
                <c:pt idx="14">
                  <c:v>28.985507246376812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63-414E-A05C-FB95EA6B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886136"/>
        <c:axId val="413889088"/>
      </c:lineChart>
      <c:catAx>
        <c:axId val="24799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2020 flu season</a:t>
                </a:r>
              </a:p>
            </c:rich>
          </c:tx>
          <c:layout>
            <c:manualLayout>
              <c:xMode val="edge"/>
              <c:yMode val="edge"/>
              <c:x val="0.42070522479654071"/>
              <c:y val="0.9592249015748031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50" b="0" baseline="0"/>
            </a:pPr>
            <a:endParaRPr lang="en-US"/>
          </a:p>
        </c:txPr>
        <c:crossAx val="247990648"/>
        <c:crosses val="autoZero"/>
        <c:auto val="1"/>
        <c:lblAlgn val="ctr"/>
        <c:lblOffset val="100"/>
        <c:noMultiLvlLbl val="0"/>
      </c:catAx>
      <c:valAx>
        <c:axId val="247990648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050"/>
                </a:pPr>
                <a:r>
                  <a:rPr lang="en-US" sz="1050" b="1" i="0" baseline="0">
                    <a:effectLst/>
                  </a:rPr>
                  <a:t>Count of viruses</a:t>
                </a:r>
              </a:p>
            </c:rich>
          </c:tx>
          <c:layout>
            <c:manualLayout>
              <c:xMode val="edge"/>
              <c:yMode val="edge"/>
              <c:x val="3.2057856077342857E-2"/>
              <c:y val="0.385598401644353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7990256"/>
        <c:crossesAt val="1"/>
        <c:crossBetween val="between"/>
      </c:valAx>
      <c:valAx>
        <c:axId val="413889088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Rate</a:t>
                </a:r>
                <a:r>
                  <a:rPr lang="en-NZ" baseline="0"/>
                  <a:t> ILI per 1000 participants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0.96096797900262454"/>
              <c:y val="0.2812573818897637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13886136"/>
        <c:crosses val="max"/>
        <c:crossBetween val="between"/>
      </c:valAx>
      <c:catAx>
        <c:axId val="41388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38890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5466456692913383"/>
          <c:y val="0.1205336998909292"/>
          <c:w val="0.23369433820772403"/>
          <c:h val="0.45318420103147483"/>
        </c:manualLayout>
      </c:layout>
      <c:overlay val="0"/>
      <c:txPr>
        <a:bodyPr/>
        <a:lstStyle/>
        <a:p>
          <a:pPr>
            <a:defRPr baseline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NZ" i="0" u="none">
                <a:solidFill>
                  <a:sysClr val="windowText" lastClr="000000"/>
                </a:solidFill>
              </a:rPr>
              <a:t>e. </a:t>
            </a:r>
            <a:r>
              <a:rPr lang="en-NZ" i="0" u="none" baseline="0">
                <a:solidFill>
                  <a:sysClr val="windowText" lastClr="000000"/>
                </a:solidFill>
              </a:rPr>
              <a:t>SHIVERS-II&amp;III-based </a:t>
            </a:r>
            <a:r>
              <a:rPr lang="en-NZ" sz="1400" b="0" i="0" u="none" strike="noStrike" baseline="0">
                <a:effectLst/>
              </a:rPr>
              <a:t>ILI &amp; ARI incidence rate </a:t>
            </a:r>
            <a:r>
              <a:rPr lang="en-NZ" i="0" u="none" baseline="0">
                <a:solidFill>
                  <a:sysClr val="windowText" lastClr="000000"/>
                </a:solidFill>
              </a:rPr>
              <a:t> </a:t>
            </a:r>
            <a:endParaRPr lang="en-NZ" i="0" u="none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407862407862407"/>
          <c:y val="1.5904572564612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49225298450597"/>
          <c:y val="0.10090793819758613"/>
          <c:w val="0.82164007434094122"/>
          <c:h val="0.68308104131118796"/>
        </c:manualLayout>
      </c:layout>
      <c:areaChart>
        <c:grouping val="standard"/>
        <c:varyColors val="0"/>
        <c:ser>
          <c:idx val="4"/>
          <c:order val="4"/>
          <c:tx>
            <c:strRef>
              <c:f>'E-SHIVERS-II&amp;III ILI&amp;ARI'!$V$3</c:f>
              <c:strCache>
                <c:ptCount val="1"/>
                <c:pt idx="0">
                  <c:v>highlight</c:v>
                </c:pt>
              </c:strCache>
            </c:strRef>
          </c:tx>
          <c:spPr>
            <a:solidFill>
              <a:srgbClr val="E0F3F8"/>
            </a:solidFill>
            <a:ln>
              <a:noFill/>
            </a:ln>
            <a:effectLst/>
          </c:spPr>
          <c:cat>
            <c:multiLvlStrRef>
              <c:f>'E-SHIVERS-II&amp;III ILI&amp;ARI'!$P$4:$Q$42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'E-SHIVERS-II&amp;III ILI&amp;ARI'!$V$4:$V$42</c:f>
              <c:numCache>
                <c:formatCode>General</c:formatCode>
                <c:ptCount val="39"/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36-46DA-A647-C5B944DAE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882736"/>
        <c:axId val="550884376"/>
      </c:areaChart>
      <c:lineChart>
        <c:grouping val="standard"/>
        <c:varyColors val="0"/>
        <c:ser>
          <c:idx val="0"/>
          <c:order val="0"/>
          <c:tx>
            <c:strRef>
              <c:f>'E-SHIVERS-II&amp;III ILI&amp;ARI'!$R$3</c:f>
              <c:strCache>
                <c:ptCount val="1"/>
                <c:pt idx="0">
                  <c:v>ILI, 2018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multiLvlStrRef>
              <c:f>'E-SHIVERS-II&amp;III ILI&amp;ARI'!$P$4:$Q$42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'E-SHIVERS-II&amp;III ILI&amp;ARI'!$R$4:$R$42</c:f>
              <c:numCache>
                <c:formatCode>General</c:formatCode>
                <c:ptCount val="39"/>
                <c:pt idx="17">
                  <c:v>0</c:v>
                </c:pt>
                <c:pt idx="18">
                  <c:v>3.846153736114502</c:v>
                </c:pt>
                <c:pt idx="19">
                  <c:v>3.076923131942749</c:v>
                </c:pt>
                <c:pt idx="20">
                  <c:v>1.923076868057251</c:v>
                </c:pt>
                <c:pt idx="21">
                  <c:v>2.307692289352417</c:v>
                </c:pt>
                <c:pt idx="22">
                  <c:v>2.307692289352417</c:v>
                </c:pt>
                <c:pt idx="23">
                  <c:v>1.923076868057251</c:v>
                </c:pt>
                <c:pt idx="24">
                  <c:v>5</c:v>
                </c:pt>
                <c:pt idx="25">
                  <c:v>7.3076925277709961</c:v>
                </c:pt>
                <c:pt idx="26">
                  <c:v>3.461538553237915</c:v>
                </c:pt>
                <c:pt idx="27">
                  <c:v>5.769230842590332</c:v>
                </c:pt>
                <c:pt idx="28">
                  <c:v>5.769230842590332</c:v>
                </c:pt>
                <c:pt idx="29">
                  <c:v>6.9230771064758301</c:v>
                </c:pt>
                <c:pt idx="30">
                  <c:v>4.615384578704834</c:v>
                </c:pt>
                <c:pt idx="31">
                  <c:v>7.3076925277709961</c:v>
                </c:pt>
                <c:pt idx="32">
                  <c:v>5.769230842590332</c:v>
                </c:pt>
                <c:pt idx="33">
                  <c:v>8.0769233703613281</c:v>
                </c:pt>
                <c:pt idx="34">
                  <c:v>6.9230771064758301</c:v>
                </c:pt>
                <c:pt idx="35">
                  <c:v>7.3076925277709961</c:v>
                </c:pt>
                <c:pt idx="36">
                  <c:v>10.384614944458008</c:v>
                </c:pt>
                <c:pt idx="37">
                  <c:v>7.6923074722290039</c:v>
                </c:pt>
                <c:pt idx="38">
                  <c:v>6.5384616851806641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6-46DA-A647-C5B944DAE8A2}"/>
            </c:ext>
          </c:extLst>
        </c:ser>
        <c:ser>
          <c:idx val="1"/>
          <c:order val="1"/>
          <c:tx>
            <c:strRef>
              <c:f>'E-SHIVERS-II&amp;III ILI&amp;ARI'!$S$3</c:f>
              <c:strCache>
                <c:ptCount val="1"/>
                <c:pt idx="0">
                  <c:v>ILI,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'E-SHIVERS-II&amp;III ILI&amp;ARI'!$P$4:$Q$42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'E-SHIVERS-II&amp;III ILI&amp;ARI'!$S$4:$S$42</c:f>
              <c:numCache>
                <c:formatCode>General</c:formatCode>
                <c:ptCount val="39"/>
                <c:pt idx="17">
                  <c:v>5</c:v>
                </c:pt>
                <c:pt idx="18">
                  <c:v>3.75</c:v>
                </c:pt>
                <c:pt idx="19">
                  <c:v>7.5</c:v>
                </c:pt>
                <c:pt idx="20">
                  <c:v>3.125</c:v>
                </c:pt>
                <c:pt idx="21">
                  <c:v>1.875</c:v>
                </c:pt>
                <c:pt idx="22">
                  <c:v>2.5</c:v>
                </c:pt>
                <c:pt idx="23">
                  <c:v>5</c:v>
                </c:pt>
                <c:pt idx="24">
                  <c:v>5.625</c:v>
                </c:pt>
                <c:pt idx="25">
                  <c:v>6.25</c:v>
                </c:pt>
                <c:pt idx="26">
                  <c:v>5.625</c:v>
                </c:pt>
                <c:pt idx="27">
                  <c:v>6.25</c:v>
                </c:pt>
                <c:pt idx="28">
                  <c:v>5</c:v>
                </c:pt>
                <c:pt idx="29">
                  <c:v>4.375</c:v>
                </c:pt>
                <c:pt idx="30">
                  <c:v>4.375</c:v>
                </c:pt>
                <c:pt idx="31">
                  <c:v>6.875</c:v>
                </c:pt>
                <c:pt idx="32">
                  <c:v>5.625</c:v>
                </c:pt>
                <c:pt idx="33">
                  <c:v>5</c:v>
                </c:pt>
                <c:pt idx="34">
                  <c:v>8.75</c:v>
                </c:pt>
                <c:pt idx="35">
                  <c:v>4.375</c:v>
                </c:pt>
                <c:pt idx="36">
                  <c:v>5.625</c:v>
                </c:pt>
                <c:pt idx="37">
                  <c:v>5</c:v>
                </c:pt>
                <c:pt idx="38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36-46DA-A647-C5B944DAE8A2}"/>
            </c:ext>
          </c:extLst>
        </c:ser>
        <c:ser>
          <c:idx val="3"/>
          <c:order val="3"/>
          <c:tx>
            <c:strRef>
              <c:f>'E-SHIVERS-II&amp;III ILI&amp;ARI'!$U$3</c:f>
              <c:strCache>
                <c:ptCount val="1"/>
                <c:pt idx="0">
                  <c:v>ILI, 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'E-SHIVERS-II&amp;III ILI&amp;ARI'!$P$4:$Q$42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'E-SHIVERS-II&amp;III ILI&amp;ARI'!$U$4:$U$42</c:f>
              <c:numCache>
                <c:formatCode>General</c:formatCode>
                <c:ptCount val="39"/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0.70571629999999996</c:v>
                </c:pt>
                <c:pt idx="24">
                  <c:v>4.231312</c:v>
                </c:pt>
                <c:pt idx="25">
                  <c:v>1.4084509999999999</c:v>
                </c:pt>
                <c:pt idx="26">
                  <c:v>2.8149190000000002</c:v>
                </c:pt>
                <c:pt idx="27">
                  <c:v>2.8109630000000001</c:v>
                </c:pt>
                <c:pt idx="28">
                  <c:v>3.5112359999999998</c:v>
                </c:pt>
                <c:pt idx="29">
                  <c:v>0.70126230000000001</c:v>
                </c:pt>
                <c:pt idx="30">
                  <c:v>1.40056</c:v>
                </c:pt>
                <c:pt idx="31">
                  <c:v>1.397624</c:v>
                </c:pt>
                <c:pt idx="32">
                  <c:v>0.69881199999999999</c:v>
                </c:pt>
                <c:pt idx="33">
                  <c:v>0.69832399999999994</c:v>
                </c:pt>
                <c:pt idx="34">
                  <c:v>0.69686409999999999</c:v>
                </c:pt>
                <c:pt idx="35">
                  <c:v>1.3937280000000001</c:v>
                </c:pt>
                <c:pt idx="36">
                  <c:v>0.69686409999999999</c:v>
                </c:pt>
                <c:pt idx="37">
                  <c:v>0.69686409999999999</c:v>
                </c:pt>
                <c:pt idx="38">
                  <c:v>1.3937280000000001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36-46DA-A647-C5B944DAE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882736"/>
        <c:axId val="550884376"/>
      </c:lineChart>
      <c:lineChart>
        <c:grouping val="standard"/>
        <c:varyColors val="0"/>
        <c:ser>
          <c:idx val="2"/>
          <c:order val="2"/>
          <c:tx>
            <c:strRef>
              <c:f>'E-SHIVERS-II&amp;III ILI&amp;ARI'!$T$3</c:f>
              <c:strCache>
                <c:ptCount val="1"/>
                <c:pt idx="0">
                  <c:v>ARI, 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'E-SHIVERS-II&amp;III ILI&amp;ARI'!$P$4:$Q$42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4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</c:lvl>
                <c:lvl>
                  <c:pt idx="0">
                    <c:v>Pre-Lockdown</c:v>
                  </c:pt>
                  <c:pt idx="12">
                    <c:v>Lockdown</c:v>
                  </c:pt>
                  <c:pt idx="17">
                    <c:v>Post-Lockdown</c:v>
                  </c:pt>
                </c:lvl>
              </c:multiLvlStrCache>
            </c:multiLvlStrRef>
          </c:cat>
          <c:val>
            <c:numRef>
              <c:f>'E-SHIVERS-II&amp;III ILI&amp;ARI'!$T$4:$T$42</c:f>
              <c:numCache>
                <c:formatCode>General</c:formatCode>
                <c:ptCount val="39"/>
                <c:pt idx="17">
                  <c:v>0</c:v>
                </c:pt>
                <c:pt idx="18">
                  <c:v>1.4275519999999999</c:v>
                </c:pt>
                <c:pt idx="19">
                  <c:v>2.136752</c:v>
                </c:pt>
                <c:pt idx="20">
                  <c:v>7.1073199999999996</c:v>
                </c:pt>
                <c:pt idx="21">
                  <c:v>3.5360680000000002</c:v>
                </c:pt>
                <c:pt idx="22">
                  <c:v>4.2402829999999998</c:v>
                </c:pt>
                <c:pt idx="23">
                  <c:v>6.3514470000000003</c:v>
                </c:pt>
                <c:pt idx="24">
                  <c:v>19.746120000000001</c:v>
                </c:pt>
                <c:pt idx="25">
                  <c:v>27.464790000000001</c:v>
                </c:pt>
                <c:pt idx="26">
                  <c:v>28.852920000000001</c:v>
                </c:pt>
                <c:pt idx="27">
                  <c:v>23.893180000000001</c:v>
                </c:pt>
                <c:pt idx="28">
                  <c:v>18.258430000000001</c:v>
                </c:pt>
                <c:pt idx="29">
                  <c:v>19.635339999999999</c:v>
                </c:pt>
                <c:pt idx="30">
                  <c:v>33.61345</c:v>
                </c:pt>
                <c:pt idx="31">
                  <c:v>24.45842</c:v>
                </c:pt>
                <c:pt idx="32">
                  <c:v>37.735849999999999</c:v>
                </c:pt>
                <c:pt idx="33">
                  <c:v>38.407820000000001</c:v>
                </c:pt>
                <c:pt idx="34">
                  <c:v>23.693380000000001</c:v>
                </c:pt>
                <c:pt idx="35">
                  <c:v>17.421600000000002</c:v>
                </c:pt>
                <c:pt idx="36">
                  <c:v>20.905919999999998</c:v>
                </c:pt>
                <c:pt idx="37">
                  <c:v>21.602789999999999</c:v>
                </c:pt>
                <c:pt idx="38">
                  <c:v>20.209060000000001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6-46DA-A647-C5B944DAE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009248"/>
        <c:axId val="656001704"/>
      </c:lineChart>
      <c:catAx>
        <c:axId val="5508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884376"/>
        <c:crosses val="autoZero"/>
        <c:auto val="1"/>
        <c:lblAlgn val="ctr"/>
        <c:lblOffset val="100"/>
        <c:noMultiLvlLbl val="0"/>
      </c:catAx>
      <c:valAx>
        <c:axId val="550884376"/>
        <c:scaling>
          <c:orientation val="minMax"/>
          <c:max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>
                    <a:solidFill>
                      <a:sysClr val="windowText" lastClr="000000"/>
                    </a:solidFill>
                  </a:rPr>
                  <a:t>Incidence</a:t>
                </a:r>
                <a:r>
                  <a:rPr lang="en-NZ" sz="1400" baseline="0">
                    <a:solidFill>
                      <a:sysClr val="windowText" lastClr="000000"/>
                    </a:solidFill>
                  </a:rPr>
                  <a:t> rate (per 1,000)</a:t>
                </a:r>
                <a:endParaRPr lang="en-NZ" sz="14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882736"/>
        <c:crosses val="autoZero"/>
        <c:crossBetween val="between"/>
      </c:valAx>
      <c:valAx>
        <c:axId val="656001704"/>
        <c:scaling>
          <c:orientation val="minMax"/>
          <c:max val="4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>
                    <a:solidFill>
                      <a:sysClr val="windowText" lastClr="000000"/>
                    </a:solidFill>
                  </a:rPr>
                  <a:t>ARI incidence rate (per 1,000)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6009248"/>
        <c:crosses val="max"/>
        <c:crossBetween val="between"/>
      </c:valAx>
      <c:catAx>
        <c:axId val="65600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6001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0722571533595156"/>
          <c:y val="0.20493542680922339"/>
          <c:w val="0.24630584293555233"/>
          <c:h val="0.273156075931390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1</xdr:row>
      <xdr:rowOff>66674</xdr:rowOff>
    </xdr:from>
    <xdr:to>
      <xdr:col>18</xdr:col>
      <xdr:colOff>431800</xdr:colOff>
      <xdr:row>18</xdr:row>
      <xdr:rowOff>146049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120650</xdr:colOff>
      <xdr:row>1</xdr:row>
      <xdr:rowOff>3174</xdr:rowOff>
    </xdr:from>
    <xdr:to>
      <xdr:col>18</xdr:col>
      <xdr:colOff>457200</xdr:colOff>
      <xdr:row>18</xdr:row>
      <xdr:rowOff>82549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63500</xdr:colOff>
      <xdr:row>1</xdr:row>
      <xdr:rowOff>22224</xdr:rowOff>
    </xdr:from>
    <xdr:to>
      <xdr:col>19</xdr:col>
      <xdr:colOff>393700</xdr:colOff>
      <xdr:row>18</xdr:row>
      <xdr:rowOff>101599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85724</xdr:rowOff>
    </xdr:from>
    <xdr:to>
      <xdr:col>18</xdr:col>
      <xdr:colOff>495300</xdr:colOff>
      <xdr:row>17</xdr:row>
      <xdr:rowOff>165099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184149</xdr:rowOff>
    </xdr:from>
    <xdr:to>
      <xdr:col>12</xdr:col>
      <xdr:colOff>590550</xdr:colOff>
      <xdr:row>31</xdr:row>
      <xdr:rowOff>158750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44450</xdr:colOff>
      <xdr:row>34</xdr:row>
      <xdr:rowOff>133350</xdr:rowOff>
    </xdr:from>
    <xdr:to>
      <xdr:col>11</xdr:col>
      <xdr:colOff>577850</xdr:colOff>
      <xdr:row>63</xdr:row>
      <xdr:rowOff>19051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180975</xdr:colOff>
      <xdr:row>74</xdr:row>
      <xdr:rowOff>66675</xdr:rowOff>
    </xdr:from>
    <xdr:to>
      <xdr:col>14</xdr:col>
      <xdr:colOff>0</xdr:colOff>
      <xdr:row>100</xdr:row>
      <xdr:rowOff>133350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10</xdr:col>
      <xdr:colOff>571500</xdr:colOff>
      <xdr:row>101</xdr:row>
      <xdr:rowOff>66675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349250</xdr:colOff>
      <xdr:row>2</xdr:row>
      <xdr:rowOff>158750</xdr:rowOff>
    </xdr:from>
    <xdr:to>
      <xdr:col>30</xdr:col>
      <xdr:colOff>510540</xdr:colOff>
      <xdr:row>20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412750</xdr:colOff>
      <xdr:row>2</xdr:row>
      <xdr:rowOff>82550</xdr:rowOff>
    </xdr:from>
    <xdr:to>
      <xdr:col>14</xdr:col>
      <xdr:colOff>450850</xdr:colOff>
      <xdr:row>19</xdr:row>
      <xdr:rowOff>158750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197337</xdr:colOff>
      <xdr:row>0</xdr:row>
      <xdr:rowOff>83445</xdr:rowOff>
    </xdr:from>
    <xdr:to>
      <xdr:col>13</xdr:col>
      <xdr:colOff>389955</xdr:colOff>
      <xdr:row>17</xdr:row>
      <xdr:rowOff>25237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468311</xdr:colOff>
      <xdr:row>1</xdr:row>
      <xdr:rowOff>92867</xdr:rowOff>
    </xdr:from>
    <xdr:to>
      <xdr:col>16</xdr:col>
      <xdr:colOff>412749</xdr:colOff>
      <xdr:row>26</xdr:row>
      <xdr:rowOff>79374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>
      <selection activeCell="C3" sqref="C3:C42"/>
    </sheetView>
  </sheetViews>
  <sheetFormatPr defaultColWidth="8.81640625" defaultRowHeight="14.5"/>
  <cols>
    <col min="1" max="1" width="12.7265625" style="42" customWidth="1"/>
    <col min="2" max="16384" width="8.81640625" style="42"/>
  </cols>
  <sheetData>
    <row r="2" spans="1:10">
      <c r="C2" s="42" t="s">
        <v>25</v>
      </c>
      <c r="D2" s="42" t="s">
        <v>26</v>
      </c>
      <c r="E2" s="45" t="s">
        <v>29</v>
      </c>
      <c r="F2" s="52" t="s">
        <v>152</v>
      </c>
      <c r="G2" s="46" t="s">
        <v>145</v>
      </c>
      <c r="H2" s="42" t="s">
        <v>23</v>
      </c>
      <c r="I2" s="42" t="s">
        <v>24</v>
      </c>
      <c r="J2" s="42" t="s">
        <v>11</v>
      </c>
    </row>
    <row r="3" spans="1:10">
      <c r="A3" s="42" t="s">
        <v>8</v>
      </c>
      <c r="B3" s="42">
        <v>1</v>
      </c>
      <c r="C3" s="43"/>
      <c r="F3" s="42">
        <v>4.3099999999999996</v>
      </c>
      <c r="G3" s="42">
        <v>8.36</v>
      </c>
      <c r="H3" s="42">
        <v>10.41</v>
      </c>
      <c r="I3" s="42">
        <v>11.47</v>
      </c>
      <c r="J3" s="43"/>
    </row>
    <row r="4" spans="1:10">
      <c r="B4" s="42">
        <v>2</v>
      </c>
      <c r="C4" s="43"/>
      <c r="F4" s="42">
        <v>4.3099999999999996</v>
      </c>
      <c r="G4" s="42">
        <v>8.36</v>
      </c>
      <c r="H4" s="42">
        <v>10.41</v>
      </c>
      <c r="I4" s="42">
        <v>11.47</v>
      </c>
      <c r="J4" s="43"/>
    </row>
    <row r="5" spans="1:10">
      <c r="B5" s="42">
        <v>3</v>
      </c>
      <c r="C5" s="43"/>
      <c r="F5" s="42">
        <v>4.3099999999999996</v>
      </c>
      <c r="G5" s="42">
        <v>8.36</v>
      </c>
      <c r="H5" s="42">
        <v>10.41</v>
      </c>
      <c r="I5" s="42">
        <v>11.47</v>
      </c>
      <c r="J5" s="43"/>
    </row>
    <row r="6" spans="1:10">
      <c r="B6" s="42">
        <v>4</v>
      </c>
      <c r="C6" s="43"/>
      <c r="F6" s="42">
        <v>4.3099999999999996</v>
      </c>
      <c r="G6" s="42">
        <v>8.36</v>
      </c>
      <c r="H6" s="42">
        <v>10.41</v>
      </c>
      <c r="I6" s="42">
        <v>11.47</v>
      </c>
      <c r="J6" s="43"/>
    </row>
    <row r="7" spans="1:10">
      <c r="B7" s="42">
        <v>5</v>
      </c>
      <c r="C7" s="43"/>
      <c r="F7" s="42">
        <v>4.3099999999999996</v>
      </c>
      <c r="G7" s="42">
        <v>8.36</v>
      </c>
      <c r="H7" s="42">
        <v>10.41</v>
      </c>
      <c r="I7" s="42">
        <v>11.47</v>
      </c>
      <c r="J7" s="43"/>
    </row>
    <row r="8" spans="1:10">
      <c r="B8" s="42">
        <v>6</v>
      </c>
      <c r="C8" s="43"/>
      <c r="F8" s="42">
        <v>4.3099999999999996</v>
      </c>
      <c r="G8" s="42">
        <v>8.36</v>
      </c>
      <c r="H8" s="42">
        <v>10.41</v>
      </c>
      <c r="I8" s="42">
        <v>11.47</v>
      </c>
      <c r="J8" s="43"/>
    </row>
    <row r="9" spans="1:10">
      <c r="B9" s="42">
        <v>7</v>
      </c>
      <c r="C9" s="43"/>
      <c r="F9" s="42">
        <v>4.3099999999999996</v>
      </c>
      <c r="G9" s="42">
        <v>8.36</v>
      </c>
      <c r="H9" s="42">
        <v>10.41</v>
      </c>
      <c r="I9" s="42">
        <v>11.47</v>
      </c>
      <c r="J9" s="43"/>
    </row>
    <row r="10" spans="1:10">
      <c r="B10" s="42">
        <v>8</v>
      </c>
      <c r="C10" s="43"/>
      <c r="F10" s="42">
        <v>4.3099999999999996</v>
      </c>
      <c r="G10" s="42">
        <v>8.36</v>
      </c>
      <c r="H10" s="42">
        <v>10.41</v>
      </c>
      <c r="I10" s="42">
        <v>11.47</v>
      </c>
      <c r="J10" s="43"/>
    </row>
    <row r="11" spans="1:10">
      <c r="B11" s="42">
        <v>9</v>
      </c>
      <c r="C11" s="43"/>
      <c r="F11" s="42">
        <v>4.3099999999999996</v>
      </c>
      <c r="G11" s="42">
        <v>8.36</v>
      </c>
      <c r="H11" s="42">
        <v>10.41</v>
      </c>
      <c r="I11" s="42">
        <v>11.47</v>
      </c>
      <c r="J11" s="43"/>
    </row>
    <row r="12" spans="1:10">
      <c r="B12" s="42">
        <v>10</v>
      </c>
      <c r="C12" s="43"/>
      <c r="F12" s="42">
        <v>4.3099999999999996</v>
      </c>
      <c r="G12" s="42">
        <v>8.36</v>
      </c>
      <c r="H12" s="42">
        <v>10.41</v>
      </c>
      <c r="I12" s="42">
        <v>11.47</v>
      </c>
      <c r="J12" s="43"/>
    </row>
    <row r="13" spans="1:10">
      <c r="B13" s="42">
        <v>11</v>
      </c>
      <c r="C13" s="43"/>
      <c r="F13" s="42">
        <v>4.3099999999999996</v>
      </c>
      <c r="G13" s="42">
        <v>8.36</v>
      </c>
      <c r="H13" s="42">
        <v>10.41</v>
      </c>
      <c r="I13" s="42">
        <v>11.47</v>
      </c>
      <c r="J13" s="43"/>
    </row>
    <row r="14" spans="1:10">
      <c r="B14" s="42">
        <v>12</v>
      </c>
      <c r="C14" s="43"/>
      <c r="F14" s="42">
        <v>4.3099999999999996</v>
      </c>
      <c r="G14" s="42">
        <v>8.36</v>
      </c>
      <c r="H14" s="42">
        <v>10.41</v>
      </c>
      <c r="I14" s="42">
        <v>11.47</v>
      </c>
      <c r="J14" s="43"/>
    </row>
    <row r="15" spans="1:10">
      <c r="A15" s="42" t="s">
        <v>9</v>
      </c>
      <c r="B15" s="42">
        <v>13</v>
      </c>
      <c r="C15" s="43"/>
      <c r="F15" s="42">
        <v>4.3099999999999996</v>
      </c>
      <c r="G15" s="42">
        <v>8.36</v>
      </c>
      <c r="H15" s="42">
        <v>10.41</v>
      </c>
      <c r="I15" s="42">
        <v>11.47</v>
      </c>
      <c r="J15" s="43">
        <v>9.8000000000000007</v>
      </c>
    </row>
    <row r="16" spans="1:10">
      <c r="B16" s="42">
        <v>14</v>
      </c>
      <c r="C16" s="43"/>
      <c r="F16" s="42">
        <v>4.3099999999999996</v>
      </c>
      <c r="G16" s="42">
        <v>8.36</v>
      </c>
      <c r="H16" s="42">
        <v>10.41</v>
      </c>
      <c r="I16" s="42">
        <v>11.47</v>
      </c>
      <c r="J16" s="43">
        <v>9.8000000000000007</v>
      </c>
    </row>
    <row r="17" spans="1:10">
      <c r="B17" s="42">
        <v>15</v>
      </c>
      <c r="C17" s="43"/>
      <c r="F17" s="42">
        <v>4.3099999999999996</v>
      </c>
      <c r="G17" s="42">
        <v>8.36</v>
      </c>
      <c r="H17" s="42">
        <v>10.41</v>
      </c>
      <c r="I17" s="42">
        <v>11.47</v>
      </c>
      <c r="J17" s="43">
        <v>9.8000000000000007</v>
      </c>
    </row>
    <row r="18" spans="1:10">
      <c r="B18" s="42">
        <v>16</v>
      </c>
      <c r="C18" s="43"/>
      <c r="F18" s="42">
        <v>4.3099999999999996</v>
      </c>
      <c r="G18" s="42">
        <v>8.36</v>
      </c>
      <c r="H18" s="42">
        <v>10.41</v>
      </c>
      <c r="I18" s="42">
        <v>11.47</v>
      </c>
      <c r="J18" s="43">
        <v>9.8000000000000007</v>
      </c>
    </row>
    <row r="19" spans="1:10">
      <c r="B19" s="42">
        <v>17</v>
      </c>
      <c r="C19" s="43"/>
      <c r="F19" s="42">
        <v>4.3099999999999996</v>
      </c>
      <c r="G19" s="42">
        <v>8.36</v>
      </c>
      <c r="H19" s="42">
        <v>10.41</v>
      </c>
      <c r="I19" s="42">
        <v>11.47</v>
      </c>
      <c r="J19" s="43">
        <v>9.8000000000000007</v>
      </c>
    </row>
    <row r="20" spans="1:10">
      <c r="A20" s="42" t="s">
        <v>10</v>
      </c>
      <c r="B20" s="42">
        <v>18</v>
      </c>
      <c r="C20" s="43">
        <v>1.1859999999999999</v>
      </c>
      <c r="D20" s="42">
        <v>3.101</v>
      </c>
      <c r="E20" s="42">
        <v>3.2270422621730499</v>
      </c>
      <c r="F20" s="42">
        <v>4.3099999999999996</v>
      </c>
      <c r="G20" s="42">
        <v>8.36</v>
      </c>
      <c r="H20" s="42">
        <v>10.41</v>
      </c>
      <c r="I20" s="42">
        <v>11.47</v>
      </c>
      <c r="J20" s="43"/>
    </row>
    <row r="21" spans="1:10">
      <c r="B21" s="42">
        <v>19</v>
      </c>
      <c r="C21" s="43">
        <v>0.91200000000000003</v>
      </c>
      <c r="D21" s="42">
        <v>4.468</v>
      </c>
      <c r="E21" s="42">
        <v>3.3455329875269952</v>
      </c>
      <c r="F21" s="42">
        <v>4.3099999999999996</v>
      </c>
      <c r="G21" s="42">
        <v>8.36</v>
      </c>
      <c r="H21" s="42">
        <v>10.41</v>
      </c>
      <c r="I21" s="42">
        <v>11.47</v>
      </c>
      <c r="J21" s="43"/>
    </row>
    <row r="22" spans="1:10">
      <c r="B22" s="42">
        <v>20</v>
      </c>
      <c r="C22" s="43">
        <v>1.641</v>
      </c>
      <c r="D22" s="42">
        <v>5.016</v>
      </c>
      <c r="E22" s="42">
        <v>3.5888808999809152</v>
      </c>
      <c r="F22" s="42">
        <v>4.3099999999999996</v>
      </c>
      <c r="G22" s="42">
        <v>8.36</v>
      </c>
      <c r="H22" s="42">
        <v>10.41</v>
      </c>
      <c r="I22" s="42">
        <v>11.47</v>
      </c>
      <c r="J22" s="43"/>
    </row>
    <row r="23" spans="1:10">
      <c r="B23" s="42">
        <v>21</v>
      </c>
      <c r="C23" s="43">
        <v>1.0030000000000001</v>
      </c>
      <c r="D23" s="42">
        <v>6.5659999999999998</v>
      </c>
      <c r="E23" s="42">
        <v>4.2295814381422785</v>
      </c>
      <c r="F23" s="42">
        <v>4.3099999999999996</v>
      </c>
      <c r="G23" s="42">
        <v>8.36</v>
      </c>
      <c r="H23" s="42">
        <v>10.41</v>
      </c>
      <c r="I23" s="42">
        <v>11.47</v>
      </c>
      <c r="J23" s="43"/>
    </row>
    <row r="24" spans="1:10">
      <c r="B24" s="42">
        <v>22</v>
      </c>
      <c r="C24" s="43">
        <v>1.0030000000000001</v>
      </c>
      <c r="D24" s="42">
        <v>7.1130000000000004</v>
      </c>
      <c r="E24" s="42">
        <v>4.9431896599982741</v>
      </c>
      <c r="F24" s="42">
        <v>4.3099999999999996</v>
      </c>
      <c r="G24" s="42">
        <v>8.36</v>
      </c>
      <c r="H24" s="42">
        <v>10.41</v>
      </c>
      <c r="I24" s="42">
        <v>11.47</v>
      </c>
      <c r="J24" s="43"/>
    </row>
    <row r="25" spans="1:10">
      <c r="B25" s="42">
        <v>23</v>
      </c>
      <c r="C25" s="43">
        <v>1.0940000000000001</v>
      </c>
      <c r="D25" s="42">
        <v>6.7480000000000002</v>
      </c>
      <c r="E25" s="42">
        <v>5.994019379336085</v>
      </c>
      <c r="F25" s="42">
        <v>4.3099999999999996</v>
      </c>
      <c r="G25" s="42">
        <v>8.36</v>
      </c>
      <c r="H25" s="42">
        <v>10.41</v>
      </c>
      <c r="I25" s="42">
        <v>11.47</v>
      </c>
    </row>
    <row r="26" spans="1:10">
      <c r="B26" s="42">
        <v>24</v>
      </c>
      <c r="C26" s="43">
        <v>1.2770000000000001</v>
      </c>
      <c r="D26" s="42">
        <v>7.0220000000000002</v>
      </c>
      <c r="E26" s="42">
        <v>5.5413753669405388</v>
      </c>
      <c r="F26" s="42">
        <v>4.3099999999999996</v>
      </c>
      <c r="G26" s="42">
        <v>8.36</v>
      </c>
      <c r="H26" s="42">
        <v>10.41</v>
      </c>
      <c r="I26" s="42">
        <v>11.47</v>
      </c>
    </row>
    <row r="27" spans="1:10">
      <c r="B27" s="42">
        <v>25</v>
      </c>
      <c r="C27" s="43">
        <v>1.915</v>
      </c>
      <c r="D27" s="42">
        <v>7.2039999999999997</v>
      </c>
      <c r="E27" s="42">
        <v>7.101854074199542</v>
      </c>
      <c r="F27" s="42">
        <v>4.3099999999999996</v>
      </c>
      <c r="G27" s="42">
        <v>8.36</v>
      </c>
      <c r="H27" s="42">
        <v>10.41</v>
      </c>
      <c r="I27" s="42">
        <v>11.47</v>
      </c>
    </row>
    <row r="28" spans="1:10">
      <c r="B28" s="42">
        <v>26</v>
      </c>
      <c r="C28" s="43">
        <v>3.6480000000000001</v>
      </c>
      <c r="D28" s="42">
        <v>8.0250000000000004</v>
      </c>
      <c r="E28" s="42">
        <v>7.1790428240297741</v>
      </c>
      <c r="F28" s="42">
        <v>4.3099999999999996</v>
      </c>
      <c r="G28" s="42">
        <v>8.36</v>
      </c>
      <c r="H28" s="42">
        <v>10.41</v>
      </c>
      <c r="I28" s="42">
        <v>11.47</v>
      </c>
    </row>
    <row r="29" spans="1:10">
      <c r="B29" s="42">
        <v>27</v>
      </c>
      <c r="C29" s="43">
        <v>3.3740000000000001</v>
      </c>
      <c r="D29" s="42">
        <v>9.5750000000000011</v>
      </c>
      <c r="E29" s="42">
        <v>7.9144230447056456</v>
      </c>
      <c r="F29" s="42">
        <v>4.3099999999999996</v>
      </c>
      <c r="G29" s="42">
        <v>8.36</v>
      </c>
      <c r="H29" s="42">
        <v>10.41</v>
      </c>
      <c r="I29" s="42">
        <v>11.47</v>
      </c>
    </row>
    <row r="30" spans="1:10">
      <c r="B30" s="42">
        <v>28</v>
      </c>
      <c r="C30" s="43">
        <v>2.1890000000000001</v>
      </c>
      <c r="D30" s="42">
        <v>7.4779999999999998</v>
      </c>
      <c r="E30" s="42">
        <v>8.1699189167187658</v>
      </c>
      <c r="F30" s="42">
        <v>4.3099999999999996</v>
      </c>
      <c r="G30" s="42">
        <v>8.36</v>
      </c>
      <c r="H30" s="42">
        <v>10.41</v>
      </c>
      <c r="I30" s="42">
        <v>11.47</v>
      </c>
    </row>
    <row r="31" spans="1:10">
      <c r="B31" s="42">
        <v>29</v>
      </c>
      <c r="C31" s="43">
        <v>2.9180000000000001</v>
      </c>
      <c r="D31" s="42">
        <v>9.3930000000000007</v>
      </c>
      <c r="E31" s="42">
        <v>8.4906015731391928</v>
      </c>
      <c r="F31" s="42">
        <v>4.3099999999999996</v>
      </c>
      <c r="G31" s="42">
        <v>8.36</v>
      </c>
      <c r="H31" s="42">
        <v>10.41</v>
      </c>
      <c r="I31" s="42">
        <v>11.47</v>
      </c>
    </row>
    <row r="32" spans="1:10">
      <c r="B32" s="42">
        <v>30</v>
      </c>
      <c r="C32" s="43">
        <v>2.097</v>
      </c>
      <c r="D32" s="42">
        <v>8.39</v>
      </c>
      <c r="E32" s="42">
        <v>7.8082333562563733</v>
      </c>
      <c r="F32" s="42">
        <v>4.3099999999999996</v>
      </c>
      <c r="G32" s="42">
        <v>8.36</v>
      </c>
      <c r="H32" s="42">
        <v>10.41</v>
      </c>
      <c r="I32" s="42">
        <v>11.47</v>
      </c>
    </row>
    <row r="33" spans="2:9">
      <c r="B33" s="42">
        <v>31</v>
      </c>
      <c r="C33" s="43">
        <v>2.2800000000000002</v>
      </c>
      <c r="D33" s="42">
        <v>7.2949999999999999</v>
      </c>
      <c r="E33" s="42">
        <v>7.4022932992895294</v>
      </c>
      <c r="F33" s="42">
        <v>4.3099999999999996</v>
      </c>
      <c r="G33" s="42">
        <v>8.36</v>
      </c>
      <c r="H33" s="42">
        <v>10.41</v>
      </c>
      <c r="I33" s="42">
        <v>11.47</v>
      </c>
    </row>
    <row r="34" spans="2:9">
      <c r="B34" s="42">
        <v>32</v>
      </c>
      <c r="C34" s="43">
        <v>1.8240000000000001</v>
      </c>
      <c r="D34" s="42">
        <v>6.7480000000000002</v>
      </c>
      <c r="E34" s="42">
        <v>8.1231540418681973</v>
      </c>
      <c r="F34" s="42">
        <v>4.3099999999999996</v>
      </c>
      <c r="G34" s="42">
        <v>8.36</v>
      </c>
      <c r="H34" s="42">
        <v>10.41</v>
      </c>
      <c r="I34" s="42">
        <v>11.47</v>
      </c>
    </row>
    <row r="35" spans="2:9">
      <c r="B35" s="42">
        <v>33</v>
      </c>
      <c r="C35" s="43">
        <v>2.371</v>
      </c>
      <c r="D35" s="42">
        <v>6.4750000000000005</v>
      </c>
      <c r="E35" s="42">
        <v>8.0486506319718849</v>
      </c>
      <c r="F35" s="42">
        <v>4.3099999999999996</v>
      </c>
      <c r="G35" s="42">
        <v>8.36</v>
      </c>
      <c r="H35" s="42">
        <v>10.41</v>
      </c>
      <c r="I35" s="42">
        <v>11.47</v>
      </c>
    </row>
    <row r="36" spans="2:9">
      <c r="B36" s="42">
        <v>34</v>
      </c>
      <c r="C36" s="43">
        <v>2.097</v>
      </c>
      <c r="D36" s="42">
        <v>7.2039999999999997</v>
      </c>
      <c r="E36" s="42">
        <v>7.1739065729042339</v>
      </c>
      <c r="F36" s="42">
        <v>4.3099999999999996</v>
      </c>
      <c r="G36" s="42">
        <v>8.36</v>
      </c>
      <c r="H36" s="42">
        <v>10.41</v>
      </c>
      <c r="I36" s="42">
        <v>11.47</v>
      </c>
    </row>
    <row r="37" spans="2:9">
      <c r="B37" s="42">
        <v>35</v>
      </c>
      <c r="C37" s="43">
        <v>0.82099999999999995</v>
      </c>
      <c r="D37" s="42">
        <v>7.0220000000000002</v>
      </c>
      <c r="E37" s="42">
        <v>8.3651722171001062</v>
      </c>
      <c r="F37" s="42">
        <v>4.3099999999999996</v>
      </c>
      <c r="G37" s="42">
        <v>8.36</v>
      </c>
      <c r="H37" s="42">
        <v>10.41</v>
      </c>
      <c r="I37" s="42">
        <v>11.47</v>
      </c>
    </row>
    <row r="38" spans="2:9">
      <c r="B38" s="42">
        <v>36</v>
      </c>
      <c r="C38" s="43">
        <v>1.4590000000000001</v>
      </c>
      <c r="D38" s="42">
        <v>6.2010000000000005</v>
      </c>
      <c r="E38" s="42">
        <v>7.4700392321988707</v>
      </c>
      <c r="F38" s="42">
        <v>4.3099999999999996</v>
      </c>
      <c r="G38" s="42">
        <v>8.36</v>
      </c>
      <c r="H38" s="42">
        <v>10.41</v>
      </c>
      <c r="I38" s="42">
        <v>11.47</v>
      </c>
    </row>
    <row r="39" spans="2:9">
      <c r="B39" s="42">
        <v>37</v>
      </c>
      <c r="C39" s="43">
        <v>0.63800000000000001</v>
      </c>
      <c r="D39" s="42">
        <v>5.9279999999999999</v>
      </c>
      <c r="E39" s="42">
        <v>6.9862962658577175</v>
      </c>
      <c r="F39" s="42">
        <v>4.3099999999999996</v>
      </c>
      <c r="G39" s="42">
        <v>8.36</v>
      </c>
      <c r="H39" s="42">
        <v>10.41</v>
      </c>
      <c r="I39" s="42">
        <v>11.47</v>
      </c>
    </row>
    <row r="40" spans="2:9">
      <c r="B40" s="42">
        <v>38</v>
      </c>
      <c r="C40" s="43">
        <v>0.54700000000000004</v>
      </c>
      <c r="D40" s="42">
        <v>6.11</v>
      </c>
      <c r="E40" s="42">
        <v>6.4642319502775472</v>
      </c>
      <c r="F40" s="42">
        <v>4.3099999999999996</v>
      </c>
      <c r="G40" s="42">
        <v>8.36</v>
      </c>
      <c r="H40" s="42">
        <v>10.41</v>
      </c>
      <c r="I40" s="42">
        <v>11.47</v>
      </c>
    </row>
    <row r="41" spans="2:9">
      <c r="B41" s="42">
        <v>39</v>
      </c>
      <c r="C41" s="43">
        <v>1.0029999999999999</v>
      </c>
      <c r="D41" s="42">
        <v>4.6509999999999998</v>
      </c>
      <c r="E41" s="42">
        <v>5.0575005731293601</v>
      </c>
      <c r="F41" s="42">
        <v>4.3099999999999996</v>
      </c>
      <c r="G41" s="42">
        <v>8.36</v>
      </c>
      <c r="H41" s="42">
        <v>10.41</v>
      </c>
      <c r="I41" s="42">
        <v>11.47</v>
      </c>
    </row>
    <row r="42" spans="2:9">
      <c r="C42" s="4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>
      <selection activeCell="C3" sqref="C3:C42"/>
    </sheetView>
  </sheetViews>
  <sheetFormatPr defaultColWidth="8.81640625" defaultRowHeight="14.5"/>
  <cols>
    <col min="1" max="1" width="12.54296875" style="42" customWidth="1"/>
    <col min="2" max="16384" width="8.81640625" style="42"/>
  </cols>
  <sheetData>
    <row r="2" spans="1:10">
      <c r="C2" s="51" t="s">
        <v>21</v>
      </c>
      <c r="D2" s="51" t="s">
        <v>20</v>
      </c>
      <c r="E2" s="51" t="s">
        <v>149</v>
      </c>
      <c r="F2" s="52" t="s">
        <v>152</v>
      </c>
      <c r="G2" s="46" t="s">
        <v>145</v>
      </c>
      <c r="H2" s="42" t="s">
        <v>27</v>
      </c>
      <c r="I2" s="42" t="s">
        <v>28</v>
      </c>
      <c r="J2" s="42" t="s">
        <v>11</v>
      </c>
    </row>
    <row r="3" spans="1:10">
      <c r="A3" s="42" t="s">
        <v>8</v>
      </c>
      <c r="B3" s="42">
        <v>1</v>
      </c>
      <c r="C3" s="43"/>
      <c r="F3" s="42">
        <v>0.84</v>
      </c>
      <c r="G3" s="42">
        <v>2.75</v>
      </c>
      <c r="H3" s="42">
        <v>4.62</v>
      </c>
      <c r="I3" s="42">
        <v>5.81</v>
      </c>
      <c r="J3" s="43"/>
    </row>
    <row r="4" spans="1:10">
      <c r="B4" s="42">
        <v>2</v>
      </c>
      <c r="C4" s="43"/>
      <c r="F4" s="42">
        <v>0.84</v>
      </c>
      <c r="G4" s="42">
        <v>2.75</v>
      </c>
      <c r="H4" s="42">
        <v>4.62</v>
      </c>
      <c r="I4" s="42">
        <v>5.81</v>
      </c>
      <c r="J4" s="43"/>
    </row>
    <row r="5" spans="1:10">
      <c r="B5" s="42">
        <v>3</v>
      </c>
      <c r="C5" s="43"/>
      <c r="F5" s="42">
        <v>0.84</v>
      </c>
      <c r="G5" s="42">
        <v>2.75</v>
      </c>
      <c r="H5" s="42">
        <v>4.62</v>
      </c>
      <c r="I5" s="42">
        <v>5.81</v>
      </c>
      <c r="J5" s="43"/>
    </row>
    <row r="6" spans="1:10">
      <c r="B6" s="42">
        <v>4</v>
      </c>
      <c r="C6" s="43"/>
      <c r="F6" s="42">
        <v>0.84</v>
      </c>
      <c r="G6" s="42">
        <v>2.75</v>
      </c>
      <c r="H6" s="42">
        <v>4.62</v>
      </c>
      <c r="I6" s="42">
        <v>5.81</v>
      </c>
      <c r="J6" s="43"/>
    </row>
    <row r="7" spans="1:10">
      <c r="B7" s="42">
        <v>5</v>
      </c>
      <c r="C7" s="43"/>
      <c r="F7" s="42">
        <v>0.84</v>
      </c>
      <c r="G7" s="42">
        <v>2.75</v>
      </c>
      <c r="H7" s="42">
        <v>4.62</v>
      </c>
      <c r="I7" s="42">
        <v>5.81</v>
      </c>
      <c r="J7" s="43"/>
    </row>
    <row r="8" spans="1:10">
      <c r="B8" s="42">
        <v>6</v>
      </c>
      <c r="C8" s="43"/>
      <c r="F8" s="42">
        <v>0.84</v>
      </c>
      <c r="G8" s="42">
        <v>2.75</v>
      </c>
      <c r="H8" s="42">
        <v>4.62</v>
      </c>
      <c r="I8" s="42">
        <v>5.81</v>
      </c>
      <c r="J8" s="43"/>
    </row>
    <row r="9" spans="1:10">
      <c r="B9" s="42">
        <v>7</v>
      </c>
      <c r="C9" s="43"/>
      <c r="F9" s="42">
        <v>0.84</v>
      </c>
      <c r="G9" s="42">
        <v>2.75</v>
      </c>
      <c r="H9" s="42">
        <v>4.62</v>
      </c>
      <c r="I9" s="42">
        <v>5.81</v>
      </c>
      <c r="J9" s="43"/>
    </row>
    <row r="10" spans="1:10">
      <c r="B10" s="42">
        <v>8</v>
      </c>
      <c r="C10" s="43"/>
      <c r="F10" s="42">
        <v>0.84</v>
      </c>
      <c r="G10" s="42">
        <v>2.75</v>
      </c>
      <c r="H10" s="42">
        <v>4.62</v>
      </c>
      <c r="I10" s="42">
        <v>5.81</v>
      </c>
      <c r="J10" s="43"/>
    </row>
    <row r="11" spans="1:10">
      <c r="B11" s="42">
        <v>9</v>
      </c>
      <c r="C11" s="43"/>
      <c r="F11" s="42">
        <v>0.84</v>
      </c>
      <c r="G11" s="42">
        <v>2.75</v>
      </c>
      <c r="H11" s="42">
        <v>4.62</v>
      </c>
      <c r="I11" s="42">
        <v>5.81</v>
      </c>
      <c r="J11" s="43"/>
    </row>
    <row r="12" spans="1:10">
      <c r="B12" s="42">
        <v>10</v>
      </c>
      <c r="C12" s="43"/>
      <c r="F12" s="42">
        <v>0.84</v>
      </c>
      <c r="G12" s="42">
        <v>2.75</v>
      </c>
      <c r="H12" s="42">
        <v>4.62</v>
      </c>
      <c r="I12" s="42">
        <v>5.81</v>
      </c>
      <c r="J12" s="43"/>
    </row>
    <row r="13" spans="1:10">
      <c r="B13" s="42">
        <v>11</v>
      </c>
      <c r="C13" s="43"/>
      <c r="F13" s="42">
        <v>0.84</v>
      </c>
      <c r="G13" s="42">
        <v>2.75</v>
      </c>
      <c r="H13" s="42">
        <v>4.62</v>
      </c>
      <c r="I13" s="42">
        <v>5.81</v>
      </c>
      <c r="J13" s="43"/>
    </row>
    <row r="14" spans="1:10">
      <c r="B14" s="42">
        <v>12</v>
      </c>
      <c r="C14" s="43"/>
      <c r="F14" s="42">
        <v>0.84</v>
      </c>
      <c r="G14" s="42">
        <v>2.75</v>
      </c>
      <c r="H14" s="42">
        <v>4.62</v>
      </c>
      <c r="I14" s="42">
        <v>5.81</v>
      </c>
      <c r="J14" s="43"/>
    </row>
    <row r="15" spans="1:10">
      <c r="A15" s="42" t="s">
        <v>9</v>
      </c>
      <c r="B15" s="42">
        <v>13</v>
      </c>
      <c r="C15" s="43"/>
      <c r="F15" s="42">
        <v>0.84</v>
      </c>
      <c r="G15" s="42">
        <v>2.75</v>
      </c>
      <c r="H15" s="42">
        <v>4.62</v>
      </c>
      <c r="I15" s="42">
        <v>5.81</v>
      </c>
      <c r="J15" s="43">
        <v>4</v>
      </c>
    </row>
    <row r="16" spans="1:10">
      <c r="B16" s="42">
        <v>14</v>
      </c>
      <c r="C16" s="43"/>
      <c r="F16" s="42">
        <v>0.84</v>
      </c>
      <c r="G16" s="42">
        <v>2.75</v>
      </c>
      <c r="H16" s="42">
        <v>4.62</v>
      </c>
      <c r="I16" s="42">
        <v>5.81</v>
      </c>
      <c r="J16" s="43">
        <v>4</v>
      </c>
    </row>
    <row r="17" spans="1:10">
      <c r="B17" s="42">
        <v>15</v>
      </c>
      <c r="C17" s="43"/>
      <c r="F17" s="42">
        <v>0.84</v>
      </c>
      <c r="G17" s="42">
        <v>2.75</v>
      </c>
      <c r="H17" s="42">
        <v>4.62</v>
      </c>
      <c r="I17" s="42">
        <v>5.81</v>
      </c>
      <c r="J17" s="43">
        <v>4</v>
      </c>
    </row>
    <row r="18" spans="1:10">
      <c r="B18" s="42">
        <v>16</v>
      </c>
      <c r="C18" s="43"/>
      <c r="F18" s="42">
        <v>0.84</v>
      </c>
      <c r="G18" s="42">
        <v>2.75</v>
      </c>
      <c r="H18" s="42">
        <v>4.62</v>
      </c>
      <c r="I18" s="42">
        <v>5.81</v>
      </c>
      <c r="J18" s="43">
        <v>4</v>
      </c>
    </row>
    <row r="19" spans="1:10">
      <c r="B19" s="42">
        <v>17</v>
      </c>
      <c r="C19" s="43"/>
      <c r="F19" s="42">
        <v>0.84</v>
      </c>
      <c r="G19" s="42">
        <v>2.75</v>
      </c>
      <c r="H19" s="42">
        <v>4.62</v>
      </c>
      <c r="I19" s="42">
        <v>5.81</v>
      </c>
      <c r="J19" s="43">
        <v>4</v>
      </c>
    </row>
    <row r="20" spans="1:10">
      <c r="A20" s="42" t="s">
        <v>10</v>
      </c>
      <c r="B20" s="42">
        <v>18</v>
      </c>
      <c r="C20" s="43">
        <v>0</v>
      </c>
      <c r="D20" s="42">
        <v>0.9440000057220459</v>
      </c>
      <c r="E20" s="42">
        <v>0.21256043392435631</v>
      </c>
      <c r="F20" s="42">
        <v>0.84</v>
      </c>
      <c r="G20" s="42">
        <v>2.75</v>
      </c>
      <c r="H20" s="42">
        <v>4.62</v>
      </c>
      <c r="I20" s="42">
        <v>5.81</v>
      </c>
      <c r="J20" s="43"/>
    </row>
    <row r="21" spans="1:10">
      <c r="B21" s="42">
        <v>19</v>
      </c>
      <c r="C21" s="43">
        <v>0</v>
      </c>
      <c r="D21" s="42">
        <v>2.0109999179840088</v>
      </c>
      <c r="E21" s="42">
        <v>0.24971684376872325</v>
      </c>
      <c r="F21" s="42">
        <v>0.84</v>
      </c>
      <c r="G21" s="42">
        <v>2.75</v>
      </c>
      <c r="H21" s="42">
        <v>4.62</v>
      </c>
      <c r="I21" s="42">
        <v>5.81</v>
      </c>
      <c r="J21" s="43"/>
    </row>
    <row r="22" spans="1:10">
      <c r="B22" s="42">
        <v>20</v>
      </c>
      <c r="C22" s="43">
        <v>0</v>
      </c>
      <c r="D22" s="42">
        <v>2.9440000057220459</v>
      </c>
      <c r="E22" s="42">
        <v>0.32454773013616378</v>
      </c>
      <c r="F22" s="42">
        <v>0.84</v>
      </c>
      <c r="G22" s="42">
        <v>2.75</v>
      </c>
      <c r="H22" s="42">
        <v>4.62</v>
      </c>
      <c r="I22" s="42">
        <v>5.81</v>
      </c>
      <c r="J22" s="43"/>
    </row>
    <row r="23" spans="1:10">
      <c r="B23" s="42">
        <v>21</v>
      </c>
      <c r="C23" s="43">
        <v>0</v>
      </c>
      <c r="D23" s="42">
        <v>2.9179999828338623</v>
      </c>
      <c r="E23" s="42">
        <v>0.45554332428529259</v>
      </c>
      <c r="F23" s="42">
        <v>0.84</v>
      </c>
      <c r="G23" s="42">
        <v>2.75</v>
      </c>
      <c r="H23" s="42">
        <v>4.62</v>
      </c>
      <c r="I23" s="42">
        <v>5.81</v>
      </c>
      <c r="J23" s="43"/>
    </row>
    <row r="24" spans="1:10">
      <c r="B24" s="42">
        <v>22</v>
      </c>
      <c r="C24" s="43">
        <v>0</v>
      </c>
      <c r="D24" s="42">
        <v>2.8680000305175781</v>
      </c>
      <c r="E24" s="42">
        <v>0.33629756523026227</v>
      </c>
      <c r="F24" s="42">
        <v>0.84</v>
      </c>
      <c r="G24" s="42">
        <v>2.75</v>
      </c>
      <c r="H24" s="42">
        <v>4.62</v>
      </c>
      <c r="I24" s="42">
        <v>5.81</v>
      </c>
      <c r="J24" s="43"/>
    </row>
    <row r="25" spans="1:10">
      <c r="B25" s="42">
        <v>23</v>
      </c>
      <c r="C25" s="43">
        <v>0</v>
      </c>
      <c r="D25" s="42">
        <v>3.9070000648498535</v>
      </c>
      <c r="E25" s="42">
        <v>0.63048205253962275</v>
      </c>
      <c r="F25" s="42">
        <v>0.84</v>
      </c>
      <c r="G25" s="42">
        <v>2.75</v>
      </c>
      <c r="H25" s="42">
        <v>4.62</v>
      </c>
      <c r="I25" s="42">
        <v>5.81</v>
      </c>
    </row>
    <row r="26" spans="1:10">
      <c r="B26" s="42">
        <v>24</v>
      </c>
      <c r="C26" s="43">
        <v>0</v>
      </c>
      <c r="D26" s="42">
        <v>2.5420000553131104</v>
      </c>
      <c r="E26" s="42">
        <v>1.4508291013629924</v>
      </c>
      <c r="F26" s="42">
        <v>0.84</v>
      </c>
      <c r="G26" s="42">
        <v>2.75</v>
      </c>
      <c r="H26" s="42">
        <v>4.62</v>
      </c>
      <c r="I26" s="42">
        <v>5.81</v>
      </c>
    </row>
    <row r="27" spans="1:10">
      <c r="B27" s="42">
        <v>25</v>
      </c>
      <c r="C27" s="43">
        <v>0</v>
      </c>
      <c r="D27" s="42">
        <v>2.5980000495910645</v>
      </c>
      <c r="E27" s="42">
        <v>1.863915558502611</v>
      </c>
      <c r="F27" s="42">
        <v>0.84</v>
      </c>
      <c r="G27" s="42">
        <v>2.75</v>
      </c>
      <c r="H27" s="42">
        <v>4.62</v>
      </c>
      <c r="I27" s="42">
        <v>5.81</v>
      </c>
    </row>
    <row r="28" spans="1:10">
      <c r="B28" s="42">
        <v>26</v>
      </c>
      <c r="C28" s="43">
        <v>0</v>
      </c>
      <c r="D28" s="42">
        <v>3.1610000133514404</v>
      </c>
      <c r="E28" s="42">
        <v>2.5406411035706089</v>
      </c>
      <c r="F28" s="42">
        <v>0.84</v>
      </c>
      <c r="G28" s="42">
        <v>2.75</v>
      </c>
      <c r="H28" s="42">
        <v>4.62</v>
      </c>
      <c r="I28" s="42">
        <v>5.81</v>
      </c>
    </row>
    <row r="29" spans="1:10">
      <c r="B29" s="42">
        <v>27</v>
      </c>
      <c r="C29" s="43">
        <v>0</v>
      </c>
      <c r="D29" s="42">
        <v>3.8299999237060547</v>
      </c>
      <c r="E29" s="42">
        <v>1.9730893073836109</v>
      </c>
      <c r="F29" s="42">
        <v>0.84</v>
      </c>
      <c r="G29" s="42">
        <v>2.75</v>
      </c>
      <c r="H29" s="42">
        <v>4.62</v>
      </c>
      <c r="I29" s="42">
        <v>5.81</v>
      </c>
    </row>
    <row r="30" spans="1:10">
      <c r="B30" s="42">
        <v>28</v>
      </c>
      <c r="C30" s="43">
        <v>0</v>
      </c>
      <c r="D30" s="42">
        <v>2.5280001163482666</v>
      </c>
      <c r="E30" s="42">
        <v>2.8079571374084877</v>
      </c>
      <c r="F30" s="42">
        <v>0.84</v>
      </c>
      <c r="G30" s="42">
        <v>2.75</v>
      </c>
      <c r="H30" s="42">
        <v>4.62</v>
      </c>
      <c r="I30" s="42">
        <v>5.81</v>
      </c>
    </row>
    <row r="31" spans="1:10">
      <c r="B31" s="42">
        <v>29</v>
      </c>
      <c r="C31" s="43">
        <v>0</v>
      </c>
      <c r="D31" s="42">
        <v>2.3229999542236328</v>
      </c>
      <c r="E31" s="42">
        <v>2.4426177353755678</v>
      </c>
      <c r="F31" s="42">
        <v>0.84</v>
      </c>
      <c r="G31" s="42">
        <v>2.75</v>
      </c>
      <c r="H31" s="42">
        <v>4.62</v>
      </c>
      <c r="I31" s="42">
        <v>5.81</v>
      </c>
    </row>
    <row r="32" spans="1:10">
      <c r="B32" s="42">
        <v>30</v>
      </c>
      <c r="C32" s="43">
        <v>0</v>
      </c>
      <c r="D32" s="42">
        <v>2.2769999504089355</v>
      </c>
      <c r="E32" s="42">
        <v>3.0856910210013719</v>
      </c>
      <c r="F32" s="42">
        <v>0.84</v>
      </c>
      <c r="G32" s="42">
        <v>2.75</v>
      </c>
      <c r="H32" s="42">
        <v>4.62</v>
      </c>
      <c r="I32" s="42">
        <v>5.81</v>
      </c>
    </row>
    <row r="33" spans="2:9">
      <c r="B33" s="42">
        <v>31</v>
      </c>
      <c r="C33" s="43">
        <v>0</v>
      </c>
      <c r="D33" s="42">
        <v>1.2940000295639038</v>
      </c>
      <c r="E33" s="42">
        <v>3.1466453264116923</v>
      </c>
      <c r="F33" s="42">
        <v>0.84</v>
      </c>
      <c r="G33" s="42">
        <v>2.75</v>
      </c>
      <c r="H33" s="42">
        <v>4.62</v>
      </c>
      <c r="I33" s="42">
        <v>5.81</v>
      </c>
    </row>
    <row r="34" spans="2:9">
      <c r="B34" s="42">
        <v>32</v>
      </c>
      <c r="C34" s="43">
        <v>0</v>
      </c>
      <c r="D34" s="42">
        <v>1.5670000314712524</v>
      </c>
      <c r="E34" s="42">
        <v>2.4854057628408128</v>
      </c>
      <c r="F34" s="42">
        <v>0.84</v>
      </c>
      <c r="G34" s="42">
        <v>2.75</v>
      </c>
      <c r="H34" s="42">
        <v>4.62</v>
      </c>
      <c r="I34" s="42">
        <v>5.81</v>
      </c>
    </row>
    <row r="35" spans="2:9">
      <c r="B35" s="42">
        <v>33</v>
      </c>
      <c r="C35" s="43">
        <v>0</v>
      </c>
      <c r="D35" s="42">
        <v>1.1679999828338623</v>
      </c>
      <c r="E35" s="42">
        <v>1.9305555927081843</v>
      </c>
      <c r="F35" s="42">
        <v>0.84</v>
      </c>
      <c r="G35" s="42">
        <v>2.75</v>
      </c>
      <c r="H35" s="42">
        <v>4.62</v>
      </c>
      <c r="I35" s="42">
        <v>5.81</v>
      </c>
    </row>
    <row r="36" spans="2:9">
      <c r="B36" s="42">
        <v>34</v>
      </c>
      <c r="C36" s="43">
        <v>0</v>
      </c>
      <c r="D36" s="42">
        <v>0.64499998092651367</v>
      </c>
      <c r="E36" s="42">
        <v>1.9794394762092304</v>
      </c>
      <c r="F36" s="42">
        <v>0.84</v>
      </c>
      <c r="G36" s="42">
        <v>2.75</v>
      </c>
      <c r="H36" s="42">
        <v>4.62</v>
      </c>
      <c r="I36" s="42">
        <v>5.81</v>
      </c>
    </row>
    <row r="37" spans="2:9">
      <c r="B37" s="42">
        <v>35</v>
      </c>
      <c r="C37" s="43">
        <v>0</v>
      </c>
      <c r="D37" s="42">
        <v>0.61100000143051147</v>
      </c>
      <c r="E37" s="42">
        <v>1.6526064786746151</v>
      </c>
      <c r="F37" s="42">
        <v>0.84</v>
      </c>
      <c r="G37" s="42">
        <v>2.75</v>
      </c>
      <c r="H37" s="42">
        <v>4.62</v>
      </c>
      <c r="I37" s="42">
        <v>5.81</v>
      </c>
    </row>
    <row r="38" spans="2:9">
      <c r="B38" s="42">
        <v>36</v>
      </c>
      <c r="C38" s="43">
        <v>0</v>
      </c>
      <c r="D38" s="42">
        <v>0.5350000262260437</v>
      </c>
      <c r="E38" s="42">
        <v>0.54339465079636362</v>
      </c>
      <c r="F38" s="42">
        <v>0.84</v>
      </c>
      <c r="G38" s="42">
        <v>2.75</v>
      </c>
      <c r="H38" s="42">
        <v>4.62</v>
      </c>
      <c r="I38" s="42">
        <v>5.81</v>
      </c>
    </row>
    <row r="39" spans="2:9">
      <c r="B39" s="42">
        <v>37</v>
      </c>
      <c r="C39" s="43">
        <v>0</v>
      </c>
      <c r="D39" s="42">
        <v>0.45600000023841858</v>
      </c>
      <c r="E39" s="42">
        <v>1.2845431060481438</v>
      </c>
      <c r="F39" s="42">
        <v>0.84</v>
      </c>
      <c r="G39" s="42">
        <v>2.75</v>
      </c>
      <c r="H39" s="42">
        <v>4.62</v>
      </c>
      <c r="I39" s="42">
        <v>5.81</v>
      </c>
    </row>
    <row r="40" spans="2:9">
      <c r="B40" s="42">
        <v>38</v>
      </c>
      <c r="C40" s="43">
        <v>0</v>
      </c>
      <c r="D40" s="42">
        <v>0.12200000137090683</v>
      </c>
      <c r="E40" s="42">
        <v>1.0489308609101442</v>
      </c>
      <c r="F40" s="42">
        <v>0.84</v>
      </c>
      <c r="G40" s="42">
        <v>2.75</v>
      </c>
      <c r="H40" s="42">
        <v>4.62</v>
      </c>
      <c r="I40" s="42">
        <v>5.81</v>
      </c>
    </row>
    <row r="41" spans="2:9">
      <c r="B41" s="42">
        <v>39</v>
      </c>
      <c r="C41" s="43">
        <v>0</v>
      </c>
      <c r="D41" s="42">
        <v>0.18600000441074371</v>
      </c>
      <c r="E41" s="42">
        <v>0.9025713175653356</v>
      </c>
      <c r="F41" s="42">
        <v>0.84</v>
      </c>
      <c r="G41" s="42">
        <v>2.75</v>
      </c>
      <c r="H41" s="42">
        <v>4.62</v>
      </c>
      <c r="I41" s="42">
        <v>5.81</v>
      </c>
    </row>
    <row r="42" spans="2:9">
      <c r="C42" s="4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>
      <selection activeCell="K20" sqref="K20:K41"/>
    </sheetView>
  </sheetViews>
  <sheetFormatPr defaultColWidth="8.81640625" defaultRowHeight="14.5"/>
  <cols>
    <col min="1" max="16384" width="8.81640625" style="42"/>
  </cols>
  <sheetData>
    <row r="2" spans="1:10">
      <c r="C2" s="45" t="s">
        <v>15</v>
      </c>
      <c r="D2" s="45" t="s">
        <v>13</v>
      </c>
      <c r="E2" s="45" t="s">
        <v>30</v>
      </c>
      <c r="F2" s="52" t="s">
        <v>152</v>
      </c>
      <c r="G2" s="46" t="s">
        <v>145</v>
      </c>
      <c r="H2" s="42" t="s">
        <v>27</v>
      </c>
      <c r="I2" s="42" t="s">
        <v>28</v>
      </c>
      <c r="J2" s="42" t="s">
        <v>11</v>
      </c>
    </row>
    <row r="3" spans="1:10">
      <c r="A3" s="42" t="s">
        <v>8</v>
      </c>
      <c r="B3" s="42">
        <v>1</v>
      </c>
      <c r="C3" s="43"/>
      <c r="F3" s="42">
        <v>25.64</v>
      </c>
      <c r="G3" s="42">
        <v>45.39</v>
      </c>
      <c r="H3" s="42">
        <v>97.56</v>
      </c>
      <c r="I3" s="42">
        <v>136.83000000000001</v>
      </c>
      <c r="J3" s="43"/>
    </row>
    <row r="4" spans="1:10">
      <c r="B4" s="42">
        <v>2</v>
      </c>
      <c r="C4" s="43"/>
      <c r="F4" s="42">
        <v>25.64</v>
      </c>
      <c r="G4" s="42">
        <v>45.39</v>
      </c>
      <c r="H4" s="42">
        <v>97.56</v>
      </c>
      <c r="I4" s="42">
        <v>136.83000000000001</v>
      </c>
      <c r="J4" s="43"/>
    </row>
    <row r="5" spans="1:10">
      <c r="B5" s="42">
        <v>3</v>
      </c>
      <c r="C5" s="43"/>
      <c r="F5" s="42">
        <v>25.64</v>
      </c>
      <c r="G5" s="42">
        <v>45.39</v>
      </c>
      <c r="H5" s="42">
        <v>97.56</v>
      </c>
      <c r="I5" s="42">
        <v>136.83000000000001</v>
      </c>
      <c r="J5" s="43"/>
    </row>
    <row r="6" spans="1:10">
      <c r="B6" s="42">
        <v>4</v>
      </c>
      <c r="C6" s="43"/>
      <c r="F6" s="42">
        <v>25.64</v>
      </c>
      <c r="G6" s="42">
        <v>45.39</v>
      </c>
      <c r="H6" s="42">
        <v>97.56</v>
      </c>
      <c r="I6" s="42">
        <v>136.83000000000001</v>
      </c>
      <c r="J6" s="43"/>
    </row>
    <row r="7" spans="1:10">
      <c r="B7" s="42">
        <v>5</v>
      </c>
      <c r="C7" s="43"/>
      <c r="F7" s="42">
        <v>25.64</v>
      </c>
      <c r="G7" s="42">
        <v>45.39</v>
      </c>
      <c r="H7" s="42">
        <v>97.56</v>
      </c>
      <c r="I7" s="42">
        <v>136.83000000000001</v>
      </c>
      <c r="J7" s="43"/>
    </row>
    <row r="8" spans="1:10">
      <c r="B8" s="42">
        <v>6</v>
      </c>
      <c r="C8" s="43"/>
      <c r="F8" s="42">
        <v>25.64</v>
      </c>
      <c r="G8" s="42">
        <v>45.39</v>
      </c>
      <c r="H8" s="42">
        <v>97.56</v>
      </c>
      <c r="I8" s="42">
        <v>136.83000000000001</v>
      </c>
      <c r="J8" s="43"/>
    </row>
    <row r="9" spans="1:10">
      <c r="B9" s="42">
        <v>7</v>
      </c>
      <c r="C9" s="43"/>
      <c r="F9" s="42">
        <v>25.64</v>
      </c>
      <c r="G9" s="42">
        <v>45.39</v>
      </c>
      <c r="H9" s="42">
        <v>97.56</v>
      </c>
      <c r="I9" s="42">
        <v>136.83000000000001</v>
      </c>
      <c r="J9" s="43"/>
    </row>
    <row r="10" spans="1:10">
      <c r="B10" s="42">
        <v>8</v>
      </c>
      <c r="C10" s="43"/>
      <c r="F10" s="42">
        <v>25.64</v>
      </c>
      <c r="G10" s="42">
        <v>45.39</v>
      </c>
      <c r="H10" s="42">
        <v>97.56</v>
      </c>
      <c r="I10" s="42">
        <v>136.83000000000001</v>
      </c>
      <c r="J10" s="43"/>
    </row>
    <row r="11" spans="1:10">
      <c r="B11" s="42">
        <v>9</v>
      </c>
      <c r="C11" s="43"/>
      <c r="F11" s="42">
        <v>25.64</v>
      </c>
      <c r="G11" s="42">
        <v>45.39</v>
      </c>
      <c r="H11" s="42">
        <v>97.56</v>
      </c>
      <c r="I11" s="42">
        <v>136.83000000000001</v>
      </c>
      <c r="J11" s="43"/>
    </row>
    <row r="12" spans="1:10">
      <c r="B12" s="42">
        <v>10</v>
      </c>
      <c r="C12" s="43"/>
      <c r="F12" s="42">
        <v>25.64</v>
      </c>
      <c r="G12" s="42">
        <v>45.39</v>
      </c>
      <c r="H12" s="42">
        <v>97.56</v>
      </c>
      <c r="I12" s="42">
        <v>136.83000000000001</v>
      </c>
      <c r="J12" s="43"/>
    </row>
    <row r="13" spans="1:10">
      <c r="B13" s="42">
        <v>11</v>
      </c>
      <c r="C13" s="43"/>
      <c r="F13" s="42">
        <v>25.64</v>
      </c>
      <c r="G13" s="42">
        <v>45.39</v>
      </c>
      <c r="H13" s="42">
        <v>97.56</v>
      </c>
      <c r="I13" s="42">
        <v>136.83000000000001</v>
      </c>
      <c r="J13" s="43"/>
    </row>
    <row r="14" spans="1:10">
      <c r="B14" s="42">
        <v>12</v>
      </c>
      <c r="C14" s="43"/>
      <c r="F14" s="42">
        <v>25.64</v>
      </c>
      <c r="G14" s="42">
        <v>45.39</v>
      </c>
      <c r="H14" s="42">
        <v>97.56</v>
      </c>
      <c r="I14" s="42">
        <v>136.83000000000001</v>
      </c>
      <c r="J14" s="43"/>
    </row>
    <row r="15" spans="1:10">
      <c r="A15" s="42" t="s">
        <v>9</v>
      </c>
      <c r="B15" s="42">
        <v>13</v>
      </c>
      <c r="C15" s="43"/>
      <c r="F15" s="42">
        <v>25.64</v>
      </c>
      <c r="G15" s="42">
        <v>45.39</v>
      </c>
      <c r="H15" s="42">
        <v>97.56</v>
      </c>
      <c r="I15" s="42">
        <v>136.83000000000001</v>
      </c>
      <c r="J15" s="43">
        <v>58</v>
      </c>
    </row>
    <row r="16" spans="1:10">
      <c r="B16" s="42">
        <v>14</v>
      </c>
      <c r="C16" s="43"/>
      <c r="F16" s="42">
        <v>25.64</v>
      </c>
      <c r="G16" s="42">
        <v>45.39</v>
      </c>
      <c r="H16" s="42">
        <v>97.56</v>
      </c>
      <c r="I16" s="42">
        <v>136.83000000000001</v>
      </c>
      <c r="J16" s="43">
        <v>58</v>
      </c>
    </row>
    <row r="17" spans="1:10">
      <c r="B17" s="42">
        <v>15</v>
      </c>
      <c r="C17" s="43"/>
      <c r="F17" s="42">
        <v>25.64</v>
      </c>
      <c r="G17" s="42">
        <v>45.39</v>
      </c>
      <c r="H17" s="42">
        <v>97.56</v>
      </c>
      <c r="I17" s="42">
        <v>136.83000000000001</v>
      </c>
      <c r="J17" s="43">
        <v>58</v>
      </c>
    </row>
    <row r="18" spans="1:10">
      <c r="B18" s="42">
        <v>16</v>
      </c>
      <c r="C18" s="43"/>
      <c r="F18" s="42">
        <v>25.64</v>
      </c>
      <c r="G18" s="42">
        <v>45.39</v>
      </c>
      <c r="H18" s="42">
        <v>97.56</v>
      </c>
      <c r="I18" s="42">
        <v>136.83000000000001</v>
      </c>
      <c r="J18" s="43">
        <v>58</v>
      </c>
    </row>
    <row r="19" spans="1:10">
      <c r="B19" s="42">
        <v>17</v>
      </c>
      <c r="C19" s="43"/>
      <c r="F19" s="42">
        <v>25.64</v>
      </c>
      <c r="G19" s="42">
        <v>45.39</v>
      </c>
      <c r="H19" s="42">
        <v>97.56</v>
      </c>
      <c r="I19" s="42">
        <v>136.83000000000001</v>
      </c>
      <c r="J19" s="43">
        <v>58</v>
      </c>
    </row>
    <row r="20" spans="1:10">
      <c r="A20" s="42" t="s">
        <v>10</v>
      </c>
      <c r="B20" s="42">
        <v>18</v>
      </c>
      <c r="C20" s="43">
        <v>0</v>
      </c>
      <c r="D20" s="42">
        <v>12.659712791442871</v>
      </c>
      <c r="E20" s="42">
        <v>7.5529259959864223</v>
      </c>
      <c r="F20" s="42">
        <v>25.64</v>
      </c>
      <c r="G20" s="42">
        <v>45.39</v>
      </c>
      <c r="H20" s="42">
        <v>97.56</v>
      </c>
      <c r="I20" s="42">
        <v>136.83000000000001</v>
      </c>
      <c r="J20" s="43"/>
    </row>
    <row r="21" spans="1:10">
      <c r="B21" s="42">
        <v>19</v>
      </c>
      <c r="C21" s="43">
        <v>0</v>
      </c>
      <c r="D21" s="42">
        <v>17.872535705566406</v>
      </c>
      <c r="E21" s="42">
        <v>11.288568515975674</v>
      </c>
      <c r="F21" s="42">
        <v>25.64</v>
      </c>
      <c r="G21" s="42">
        <v>45.39</v>
      </c>
      <c r="H21" s="42">
        <v>97.56</v>
      </c>
      <c r="I21" s="42">
        <v>136.83000000000001</v>
      </c>
      <c r="J21" s="43"/>
    </row>
    <row r="22" spans="1:10">
      <c r="B22" s="42">
        <v>20</v>
      </c>
      <c r="C22" s="43">
        <v>0.40000000596046448</v>
      </c>
      <c r="D22" s="42">
        <v>20.665119171142578</v>
      </c>
      <c r="E22" s="42">
        <v>12.31153988662766</v>
      </c>
      <c r="F22" s="42">
        <v>25.64</v>
      </c>
      <c r="G22" s="42">
        <v>45.39</v>
      </c>
      <c r="H22" s="42">
        <v>97.56</v>
      </c>
      <c r="I22" s="42">
        <v>136.83000000000001</v>
      </c>
      <c r="J22" s="43"/>
    </row>
    <row r="23" spans="1:10">
      <c r="B23" s="42">
        <v>21</v>
      </c>
      <c r="C23" s="43">
        <v>0</v>
      </c>
      <c r="D23" s="42">
        <v>32.393970489501953</v>
      </c>
      <c r="E23" s="42">
        <v>11.562988887317303</v>
      </c>
      <c r="F23" s="42">
        <v>25.64</v>
      </c>
      <c r="G23" s="42">
        <v>45.39</v>
      </c>
      <c r="H23" s="42">
        <v>97.56</v>
      </c>
      <c r="I23" s="42">
        <v>136.83000000000001</v>
      </c>
      <c r="J23" s="43"/>
    </row>
    <row r="24" spans="1:10">
      <c r="B24" s="42">
        <v>22</v>
      </c>
      <c r="C24" s="43">
        <v>0.40000000596046448</v>
      </c>
      <c r="D24" s="42">
        <v>38.351482391357422</v>
      </c>
      <c r="E24" s="42">
        <v>18.114461352034205</v>
      </c>
      <c r="F24" s="42">
        <v>25.64</v>
      </c>
      <c r="G24" s="42">
        <v>45.39</v>
      </c>
      <c r="H24" s="42">
        <v>97.56</v>
      </c>
      <c r="I24" s="42">
        <v>136.83000000000001</v>
      </c>
      <c r="J24" s="43"/>
    </row>
    <row r="25" spans="1:10">
      <c r="B25" s="42">
        <v>23</v>
      </c>
      <c r="C25" s="43">
        <v>0.80000001192092896</v>
      </c>
      <c r="D25" s="42">
        <v>37.606792449951172</v>
      </c>
      <c r="E25" s="42">
        <v>16.551673593334041</v>
      </c>
      <c r="F25" s="42">
        <v>25.64</v>
      </c>
      <c r="G25" s="42">
        <v>45.39</v>
      </c>
      <c r="H25" s="42">
        <v>97.56</v>
      </c>
      <c r="I25" s="42">
        <v>136.83000000000001</v>
      </c>
    </row>
    <row r="26" spans="1:10">
      <c r="B26" s="42">
        <v>24</v>
      </c>
      <c r="C26" s="43">
        <v>0.40000000596046448</v>
      </c>
      <c r="D26" s="42">
        <v>50.638851165771484</v>
      </c>
      <c r="E26" s="42">
        <v>20.403025188856052</v>
      </c>
      <c r="F26" s="42">
        <v>25.64</v>
      </c>
      <c r="G26" s="42">
        <v>45.39</v>
      </c>
      <c r="H26" s="42">
        <v>97.56</v>
      </c>
      <c r="I26" s="42">
        <v>136.83000000000001</v>
      </c>
    </row>
    <row r="27" spans="1:10">
      <c r="B27" s="42">
        <v>25</v>
      </c>
      <c r="C27" s="43">
        <v>1.2000000476837158</v>
      </c>
      <c r="D27" s="42">
        <v>48.404781341552734</v>
      </c>
      <c r="E27" s="42">
        <v>26.287430034258023</v>
      </c>
      <c r="F27" s="42">
        <v>25.64</v>
      </c>
      <c r="G27" s="42">
        <v>45.39</v>
      </c>
      <c r="H27" s="42">
        <v>97.56</v>
      </c>
      <c r="I27" s="42">
        <v>136.83000000000001</v>
      </c>
    </row>
    <row r="28" spans="1:10">
      <c r="B28" s="42">
        <v>26</v>
      </c>
      <c r="C28" s="43">
        <v>4.1999998092651367</v>
      </c>
      <c r="D28" s="42">
        <v>53.803779602050781</v>
      </c>
      <c r="E28" s="42">
        <v>29.851422486400431</v>
      </c>
      <c r="F28" s="42">
        <v>25.64</v>
      </c>
      <c r="G28" s="42">
        <v>45.39</v>
      </c>
      <c r="H28" s="42">
        <v>97.56</v>
      </c>
      <c r="I28" s="42">
        <v>136.83000000000001</v>
      </c>
    </row>
    <row r="29" spans="1:10">
      <c r="B29" s="42">
        <v>27</v>
      </c>
      <c r="C29" s="43">
        <v>3.4000000953674316</v>
      </c>
      <c r="D29" s="42">
        <v>53.803779602050781</v>
      </c>
      <c r="E29" s="42">
        <v>36.602182518728199</v>
      </c>
      <c r="F29" s="42">
        <v>25.64</v>
      </c>
      <c r="G29" s="42">
        <v>45.39</v>
      </c>
      <c r="H29" s="42">
        <v>97.56</v>
      </c>
      <c r="I29" s="42">
        <v>136.83000000000001</v>
      </c>
    </row>
    <row r="30" spans="1:10">
      <c r="B30" s="42">
        <v>28</v>
      </c>
      <c r="C30" s="43">
        <v>3.7999999523162842</v>
      </c>
      <c r="D30" s="42">
        <v>43.005786895751953</v>
      </c>
      <c r="E30" s="42">
        <v>39.461204216452828</v>
      </c>
      <c r="F30" s="42">
        <v>25.64</v>
      </c>
      <c r="G30" s="42">
        <v>45.39</v>
      </c>
      <c r="H30" s="42">
        <v>97.56</v>
      </c>
      <c r="I30" s="42">
        <v>136.83000000000001</v>
      </c>
    </row>
    <row r="31" spans="1:10">
      <c r="B31" s="42">
        <v>29</v>
      </c>
      <c r="C31" s="43">
        <v>6</v>
      </c>
      <c r="D31" s="42">
        <v>32.766315460205078</v>
      </c>
      <c r="E31" s="42">
        <v>44.259552606140261</v>
      </c>
      <c r="F31" s="42">
        <v>25.64</v>
      </c>
      <c r="G31" s="42">
        <v>45.39</v>
      </c>
      <c r="H31" s="42">
        <v>97.56</v>
      </c>
      <c r="I31" s="42">
        <v>136.83000000000001</v>
      </c>
    </row>
    <row r="32" spans="1:10">
      <c r="B32" s="42">
        <v>30</v>
      </c>
      <c r="C32" s="43">
        <v>3.5999999046325684</v>
      </c>
      <c r="D32" s="42">
        <v>25.691768646240234</v>
      </c>
      <c r="E32" s="42">
        <v>47.597010830691616</v>
      </c>
      <c r="F32" s="42">
        <v>25.64</v>
      </c>
      <c r="G32" s="42">
        <v>45.39</v>
      </c>
      <c r="H32" s="42">
        <v>97.56</v>
      </c>
      <c r="I32" s="42">
        <v>136.83000000000001</v>
      </c>
    </row>
    <row r="33" spans="2:9">
      <c r="B33" s="42">
        <v>31</v>
      </c>
      <c r="C33" s="43">
        <v>3.7999999523162842</v>
      </c>
      <c r="D33" s="42">
        <v>17.500190734863281</v>
      </c>
      <c r="E33" s="42">
        <v>46.159704213299811</v>
      </c>
      <c r="F33" s="42">
        <v>25.64</v>
      </c>
      <c r="G33" s="42">
        <v>45.39</v>
      </c>
      <c r="H33" s="42">
        <v>97.56</v>
      </c>
      <c r="I33" s="42">
        <v>136.83000000000001</v>
      </c>
    </row>
    <row r="34" spans="2:9">
      <c r="B34" s="42">
        <v>32</v>
      </c>
      <c r="C34" s="43">
        <v>4.1999998092651367</v>
      </c>
      <c r="D34" s="42">
        <v>18.617223739624023</v>
      </c>
      <c r="E34" s="42">
        <v>50.365593194090245</v>
      </c>
      <c r="F34" s="42">
        <v>25.64</v>
      </c>
      <c r="G34" s="42">
        <v>45.39</v>
      </c>
      <c r="H34" s="42">
        <v>97.56</v>
      </c>
      <c r="I34" s="42">
        <v>136.83000000000001</v>
      </c>
    </row>
    <row r="35" spans="2:9">
      <c r="B35" s="42">
        <v>33</v>
      </c>
      <c r="C35" s="43">
        <v>3.4000000953674316</v>
      </c>
      <c r="D35" s="42">
        <v>15.079951286315918</v>
      </c>
      <c r="E35" s="42">
        <v>49.821469220337107</v>
      </c>
      <c r="F35" s="42">
        <v>25.64</v>
      </c>
      <c r="G35" s="42">
        <v>45.39</v>
      </c>
      <c r="H35" s="42">
        <v>97.56</v>
      </c>
      <c r="I35" s="42">
        <v>136.83000000000001</v>
      </c>
    </row>
    <row r="36" spans="2:9">
      <c r="B36" s="42">
        <v>34</v>
      </c>
      <c r="C36" s="43">
        <v>2.2000000476837158</v>
      </c>
      <c r="D36" s="42">
        <v>11.35650634765625</v>
      </c>
      <c r="E36" s="42">
        <v>48.151102853228515</v>
      </c>
      <c r="F36" s="42">
        <v>25.64</v>
      </c>
      <c r="G36" s="42">
        <v>45.39</v>
      </c>
      <c r="H36" s="42">
        <v>97.56</v>
      </c>
      <c r="I36" s="42">
        <v>136.83000000000001</v>
      </c>
    </row>
    <row r="37" spans="2:9">
      <c r="B37" s="42">
        <v>35</v>
      </c>
      <c r="C37" s="43">
        <v>3.2000000476837158</v>
      </c>
      <c r="D37" s="42">
        <v>9.3086118698120117</v>
      </c>
      <c r="E37" s="42">
        <v>43.234221104647162</v>
      </c>
      <c r="F37" s="42">
        <v>25.64</v>
      </c>
      <c r="G37" s="42">
        <v>45.39</v>
      </c>
      <c r="H37" s="42">
        <v>97.56</v>
      </c>
      <c r="I37" s="42">
        <v>136.83000000000001</v>
      </c>
    </row>
    <row r="38" spans="2:9">
      <c r="B38" s="42">
        <v>36</v>
      </c>
      <c r="C38" s="43">
        <v>2.8</v>
      </c>
      <c r="D38" s="42">
        <v>12.287367820739746</v>
      </c>
      <c r="E38" s="42">
        <v>33.457073111941504</v>
      </c>
      <c r="F38" s="42">
        <v>25.64</v>
      </c>
      <c r="G38" s="42">
        <v>45.39</v>
      </c>
      <c r="H38" s="42">
        <v>97.56</v>
      </c>
      <c r="I38" s="42">
        <v>136.83000000000001</v>
      </c>
    </row>
    <row r="39" spans="2:9">
      <c r="B39" s="42">
        <v>37</v>
      </c>
      <c r="C39" s="43">
        <v>1</v>
      </c>
      <c r="D39" s="42">
        <v>7.0745453834533691</v>
      </c>
      <c r="E39" s="42">
        <v>28.987047089594451</v>
      </c>
      <c r="F39" s="42">
        <v>25.64</v>
      </c>
      <c r="G39" s="42">
        <v>45.39</v>
      </c>
      <c r="H39" s="42">
        <v>97.56</v>
      </c>
      <c r="I39" s="42">
        <v>136.83000000000001</v>
      </c>
    </row>
    <row r="40" spans="2:9">
      <c r="B40" s="42">
        <v>38</v>
      </c>
      <c r="C40" s="43">
        <v>0.8</v>
      </c>
      <c r="D40" s="42">
        <v>4.8404784202575684</v>
      </c>
      <c r="E40" s="42">
        <v>29.279809351021903</v>
      </c>
      <c r="F40" s="42">
        <v>25.64</v>
      </c>
      <c r="G40" s="42">
        <v>45.39</v>
      </c>
      <c r="H40" s="42">
        <v>97.56</v>
      </c>
      <c r="I40" s="42">
        <v>136.83000000000001</v>
      </c>
    </row>
    <row r="41" spans="2:9">
      <c r="B41" s="42">
        <v>39</v>
      </c>
      <c r="C41" s="43">
        <v>0.8</v>
      </c>
      <c r="D41" s="42">
        <v>4.2819614410400391</v>
      </c>
      <c r="E41" s="42">
        <v>22.359531840236436</v>
      </c>
      <c r="F41" s="42">
        <v>25.64</v>
      </c>
      <c r="G41" s="42">
        <v>45.39</v>
      </c>
      <c r="H41" s="42">
        <v>97.56</v>
      </c>
      <c r="I41" s="42">
        <v>136.83000000000001</v>
      </c>
    </row>
    <row r="42" spans="2:9">
      <c r="C42" s="4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opLeftCell="A34" workbookViewId="0">
      <selection activeCell="A53" sqref="A1:XFD53"/>
    </sheetView>
  </sheetViews>
  <sheetFormatPr defaultColWidth="8.81640625" defaultRowHeight="14.5"/>
  <cols>
    <col min="1" max="16384" width="8.81640625" style="42"/>
  </cols>
  <sheetData>
    <row r="2" spans="1:10">
      <c r="C2" s="51" t="s">
        <v>21</v>
      </c>
      <c r="D2" s="51" t="s">
        <v>20</v>
      </c>
      <c r="E2" s="51" t="s">
        <v>149</v>
      </c>
      <c r="F2" s="52" t="s">
        <v>152</v>
      </c>
      <c r="G2" s="46" t="s">
        <v>145</v>
      </c>
      <c r="H2" s="42" t="s">
        <v>27</v>
      </c>
      <c r="I2" s="42" t="s">
        <v>28</v>
      </c>
      <c r="J2" s="42" t="s">
        <v>11</v>
      </c>
    </row>
    <row r="3" spans="1:10">
      <c r="A3" s="42" t="s">
        <v>8</v>
      </c>
      <c r="B3" s="42">
        <v>1</v>
      </c>
      <c r="C3" s="43"/>
      <c r="F3" s="42">
        <v>9.2799999999999994</v>
      </c>
      <c r="G3" s="42">
        <v>23.22</v>
      </c>
      <c r="H3" s="42">
        <v>53.27</v>
      </c>
      <c r="I3" s="42">
        <v>76.89</v>
      </c>
      <c r="J3" s="43"/>
    </row>
    <row r="4" spans="1:10">
      <c r="B4" s="42">
        <v>2</v>
      </c>
      <c r="C4" s="43"/>
      <c r="F4" s="42">
        <v>9.2799999999999994</v>
      </c>
      <c r="G4" s="42">
        <v>23.22</v>
      </c>
      <c r="H4" s="42">
        <v>53.27</v>
      </c>
      <c r="I4" s="42">
        <v>76.89</v>
      </c>
      <c r="J4" s="43"/>
    </row>
    <row r="5" spans="1:10">
      <c r="B5" s="42">
        <v>3</v>
      </c>
      <c r="C5" s="43"/>
      <c r="F5" s="42">
        <v>9.2799999999999994</v>
      </c>
      <c r="G5" s="42">
        <v>23.22</v>
      </c>
      <c r="H5" s="42">
        <v>53.27</v>
      </c>
      <c r="I5" s="42">
        <v>76.89</v>
      </c>
      <c r="J5" s="43"/>
    </row>
    <row r="6" spans="1:10">
      <c r="B6" s="42">
        <v>4</v>
      </c>
      <c r="C6" s="43"/>
      <c r="F6" s="42">
        <v>9.2799999999999994</v>
      </c>
      <c r="G6" s="42">
        <v>23.22</v>
      </c>
      <c r="H6" s="42">
        <v>53.27</v>
      </c>
      <c r="I6" s="42">
        <v>76.89</v>
      </c>
      <c r="J6" s="43"/>
    </row>
    <row r="7" spans="1:10">
      <c r="B7" s="42">
        <v>5</v>
      </c>
      <c r="C7" s="43"/>
      <c r="F7" s="42">
        <v>9.2799999999999994</v>
      </c>
      <c r="G7" s="42">
        <v>23.22</v>
      </c>
      <c r="H7" s="42">
        <v>53.27</v>
      </c>
      <c r="I7" s="42">
        <v>76.89</v>
      </c>
      <c r="J7" s="43"/>
    </row>
    <row r="8" spans="1:10">
      <c r="B8" s="42">
        <v>6</v>
      </c>
      <c r="C8" s="43"/>
      <c r="F8" s="42">
        <v>9.2799999999999994</v>
      </c>
      <c r="G8" s="42">
        <v>23.22</v>
      </c>
      <c r="H8" s="42">
        <v>53.27</v>
      </c>
      <c r="I8" s="42">
        <v>76.89</v>
      </c>
      <c r="J8" s="43"/>
    </row>
    <row r="9" spans="1:10">
      <c r="B9" s="42">
        <v>7</v>
      </c>
      <c r="C9" s="43"/>
      <c r="F9" s="42">
        <v>9.2799999999999994</v>
      </c>
      <c r="G9" s="42">
        <v>23.22</v>
      </c>
      <c r="H9" s="42">
        <v>53.27</v>
      </c>
      <c r="I9" s="42">
        <v>76.89</v>
      </c>
      <c r="J9" s="43"/>
    </row>
    <row r="10" spans="1:10">
      <c r="B10" s="42">
        <v>8</v>
      </c>
      <c r="C10" s="43"/>
      <c r="F10" s="42">
        <v>9.2799999999999994</v>
      </c>
      <c r="G10" s="42">
        <v>23.22</v>
      </c>
      <c r="H10" s="42">
        <v>53.27</v>
      </c>
      <c r="I10" s="42">
        <v>76.89</v>
      </c>
      <c r="J10" s="43"/>
    </row>
    <row r="11" spans="1:10">
      <c r="B11" s="42">
        <v>9</v>
      </c>
      <c r="C11" s="43"/>
      <c r="F11" s="42">
        <v>9.2799999999999994</v>
      </c>
      <c r="G11" s="42">
        <v>23.22</v>
      </c>
      <c r="H11" s="42">
        <v>53.27</v>
      </c>
      <c r="I11" s="42">
        <v>76.89</v>
      </c>
      <c r="J11" s="43"/>
    </row>
    <row r="12" spans="1:10">
      <c r="B12" s="42">
        <v>10</v>
      </c>
      <c r="C12" s="43"/>
      <c r="F12" s="42">
        <v>9.2799999999999994</v>
      </c>
      <c r="G12" s="42">
        <v>23.22</v>
      </c>
      <c r="H12" s="42">
        <v>53.27</v>
      </c>
      <c r="I12" s="42">
        <v>76.89</v>
      </c>
      <c r="J12" s="43"/>
    </row>
    <row r="13" spans="1:10">
      <c r="B13" s="42">
        <v>11</v>
      </c>
      <c r="C13" s="43"/>
      <c r="F13" s="42">
        <v>9.2799999999999994</v>
      </c>
      <c r="G13" s="42">
        <v>23.22</v>
      </c>
      <c r="H13" s="42">
        <v>53.27</v>
      </c>
      <c r="I13" s="42">
        <v>76.89</v>
      </c>
      <c r="J13" s="43"/>
    </row>
    <row r="14" spans="1:10">
      <c r="B14" s="42">
        <v>12</v>
      </c>
      <c r="C14" s="43"/>
      <c r="F14" s="42">
        <v>9.2799999999999994</v>
      </c>
      <c r="G14" s="42">
        <v>23.22</v>
      </c>
      <c r="H14" s="42">
        <v>53.27</v>
      </c>
      <c r="I14" s="42">
        <v>76.89</v>
      </c>
      <c r="J14" s="43"/>
    </row>
    <row r="15" spans="1:10">
      <c r="A15" s="42" t="s">
        <v>9</v>
      </c>
      <c r="B15" s="42">
        <v>13</v>
      </c>
      <c r="C15" s="43"/>
      <c r="F15" s="42">
        <v>9.2799999999999994</v>
      </c>
      <c r="G15" s="42">
        <v>23.22</v>
      </c>
      <c r="H15" s="42">
        <v>53.27</v>
      </c>
      <c r="I15" s="42">
        <v>76.89</v>
      </c>
      <c r="J15" s="43">
        <v>40</v>
      </c>
    </row>
    <row r="16" spans="1:10">
      <c r="B16" s="42">
        <v>14</v>
      </c>
      <c r="C16" s="43"/>
      <c r="F16" s="42">
        <v>9.2799999999999994</v>
      </c>
      <c r="G16" s="42">
        <v>23.22</v>
      </c>
      <c r="H16" s="42">
        <v>53.27</v>
      </c>
      <c r="I16" s="42">
        <v>76.89</v>
      </c>
      <c r="J16" s="43">
        <v>40</v>
      </c>
    </row>
    <row r="17" spans="1:10">
      <c r="B17" s="42">
        <v>15</v>
      </c>
      <c r="C17" s="43"/>
      <c r="F17" s="42">
        <v>9.2799999999999994</v>
      </c>
      <c r="G17" s="42">
        <v>23.22</v>
      </c>
      <c r="H17" s="42">
        <v>53.27</v>
      </c>
      <c r="I17" s="42">
        <v>76.89</v>
      </c>
      <c r="J17" s="43">
        <v>40</v>
      </c>
    </row>
    <row r="18" spans="1:10">
      <c r="B18" s="42">
        <v>16</v>
      </c>
      <c r="C18" s="43"/>
      <c r="F18" s="42">
        <v>9.2799999999999994</v>
      </c>
      <c r="G18" s="42">
        <v>23.22</v>
      </c>
      <c r="H18" s="42">
        <v>53.27</v>
      </c>
      <c r="I18" s="42">
        <v>76.89</v>
      </c>
      <c r="J18" s="43">
        <v>40</v>
      </c>
    </row>
    <row r="19" spans="1:10">
      <c r="B19" s="42">
        <v>17</v>
      </c>
      <c r="C19" s="43"/>
      <c r="F19" s="42">
        <v>9.2799999999999994</v>
      </c>
      <c r="G19" s="42">
        <v>23.22</v>
      </c>
      <c r="H19" s="42">
        <v>53.27</v>
      </c>
      <c r="I19" s="42">
        <v>76.89</v>
      </c>
      <c r="J19" s="43">
        <v>40</v>
      </c>
    </row>
    <row r="20" spans="1:10">
      <c r="A20" s="42" t="s">
        <v>10</v>
      </c>
      <c r="B20" s="42">
        <v>18</v>
      </c>
      <c r="C20" s="43">
        <v>0</v>
      </c>
      <c r="D20" s="42">
        <v>4.2952594757080078</v>
      </c>
      <c r="E20" s="42">
        <v>1.5673494933351133</v>
      </c>
      <c r="F20" s="42">
        <v>9.2799999999999994</v>
      </c>
      <c r="G20" s="42">
        <v>23.22</v>
      </c>
      <c r="H20" s="42">
        <v>53.27</v>
      </c>
      <c r="I20" s="42">
        <v>76.89</v>
      </c>
      <c r="J20" s="43"/>
    </row>
    <row r="21" spans="1:10">
      <c r="B21" s="42">
        <v>19</v>
      </c>
      <c r="C21" s="43">
        <v>0</v>
      </c>
      <c r="D21" s="42">
        <v>8.1238794326782227</v>
      </c>
      <c r="E21" s="42">
        <v>2.9484978529022272</v>
      </c>
      <c r="F21" s="42">
        <v>9.2799999999999994</v>
      </c>
      <c r="G21" s="42">
        <v>23.22</v>
      </c>
      <c r="H21" s="42">
        <v>53.27</v>
      </c>
      <c r="I21" s="42">
        <v>76.89</v>
      </c>
      <c r="J21" s="43"/>
    </row>
    <row r="22" spans="1:10">
      <c r="B22" s="42">
        <v>20</v>
      </c>
      <c r="C22" s="43">
        <v>0</v>
      </c>
      <c r="D22" s="42">
        <v>11.930377960205078</v>
      </c>
      <c r="E22" s="42">
        <v>3.5134247123579172</v>
      </c>
      <c r="F22" s="42">
        <v>9.2799999999999994</v>
      </c>
      <c r="G22" s="42">
        <v>23.22</v>
      </c>
      <c r="H22" s="42">
        <v>53.27</v>
      </c>
      <c r="I22" s="42">
        <v>76.89</v>
      </c>
      <c r="J22" s="43"/>
    </row>
    <row r="23" spans="1:10">
      <c r="B23" s="42">
        <v>21</v>
      </c>
      <c r="C23" s="43">
        <v>0</v>
      </c>
      <c r="D23" s="42">
        <v>18.77911376953125</v>
      </c>
      <c r="E23" s="42">
        <v>5.9927871690101631</v>
      </c>
      <c r="F23" s="42">
        <v>9.2799999999999994</v>
      </c>
      <c r="G23" s="42">
        <v>23.22</v>
      </c>
      <c r="H23" s="42">
        <v>53.27</v>
      </c>
      <c r="I23" s="42">
        <v>76.89</v>
      </c>
      <c r="J23" s="43"/>
    </row>
    <row r="24" spans="1:10">
      <c r="B24" s="42">
        <v>22</v>
      </c>
      <c r="C24" s="43">
        <v>0</v>
      </c>
      <c r="D24" s="42">
        <v>22.081157684326172</v>
      </c>
      <c r="E24" s="42">
        <v>8.1862669013368148</v>
      </c>
      <c r="F24" s="42">
        <v>9.2799999999999994</v>
      </c>
      <c r="G24" s="42">
        <v>23.22</v>
      </c>
      <c r="H24" s="42">
        <v>53.27</v>
      </c>
      <c r="I24" s="42">
        <v>76.89</v>
      </c>
      <c r="J24" s="43"/>
    </row>
    <row r="25" spans="1:10">
      <c r="B25" s="42">
        <v>23</v>
      </c>
      <c r="C25" s="43">
        <v>0</v>
      </c>
      <c r="D25" s="42">
        <v>19.793048858642578</v>
      </c>
      <c r="E25" s="42">
        <v>10.686049190897061</v>
      </c>
      <c r="F25" s="42">
        <v>9.2799999999999994</v>
      </c>
      <c r="G25" s="42">
        <v>23.22</v>
      </c>
      <c r="H25" s="42">
        <v>53.27</v>
      </c>
      <c r="I25" s="42">
        <v>76.89</v>
      </c>
    </row>
    <row r="26" spans="1:10">
      <c r="B26" s="42">
        <v>24</v>
      </c>
      <c r="C26" s="43">
        <v>0</v>
      </c>
      <c r="D26" s="42">
        <v>31.649280548095703</v>
      </c>
      <c r="E26" s="42">
        <v>16.863372360957705</v>
      </c>
      <c r="F26" s="42">
        <v>9.2799999999999994</v>
      </c>
      <c r="G26" s="42">
        <v>23.22</v>
      </c>
      <c r="H26" s="42">
        <v>53.27</v>
      </c>
      <c r="I26" s="42">
        <v>76.89</v>
      </c>
    </row>
    <row r="27" spans="1:10">
      <c r="B27" s="42">
        <v>25</v>
      </c>
      <c r="C27" s="43">
        <v>0</v>
      </c>
      <c r="D27" s="42">
        <v>29.620004653930664</v>
      </c>
      <c r="E27" s="42">
        <v>20.215280934556915</v>
      </c>
      <c r="F27" s="42">
        <v>9.2799999999999994</v>
      </c>
      <c r="G27" s="42">
        <v>23.22</v>
      </c>
      <c r="H27" s="42">
        <v>53.27</v>
      </c>
      <c r="I27" s="42">
        <v>76.89</v>
      </c>
    </row>
    <row r="28" spans="1:10">
      <c r="B28" s="42">
        <v>26</v>
      </c>
      <c r="C28" s="43">
        <v>0</v>
      </c>
      <c r="D28" s="42">
        <v>33.846115112304688</v>
      </c>
      <c r="E28" s="42">
        <v>23.076861220873113</v>
      </c>
      <c r="F28" s="42">
        <v>9.2799999999999994</v>
      </c>
      <c r="G28" s="42">
        <v>23.22</v>
      </c>
      <c r="H28" s="42">
        <v>53.27</v>
      </c>
      <c r="I28" s="42">
        <v>76.89</v>
      </c>
    </row>
    <row r="29" spans="1:10">
      <c r="B29" s="42">
        <v>27</v>
      </c>
      <c r="C29" s="43">
        <v>0</v>
      </c>
      <c r="D29" s="42">
        <v>36.489761352539063</v>
      </c>
      <c r="E29" s="42">
        <v>27.407862849055032</v>
      </c>
      <c r="F29" s="42">
        <v>9.2799999999999994</v>
      </c>
      <c r="G29" s="42">
        <v>23.22</v>
      </c>
      <c r="H29" s="42">
        <v>53.27</v>
      </c>
      <c r="I29" s="42">
        <v>76.89</v>
      </c>
    </row>
    <row r="30" spans="1:10">
      <c r="B30" s="42">
        <v>28</v>
      </c>
      <c r="C30" s="43">
        <v>0</v>
      </c>
      <c r="D30" s="42">
        <v>25.71038818359375</v>
      </c>
      <c r="E30" s="42">
        <v>25.348211448572368</v>
      </c>
      <c r="F30" s="42">
        <v>9.2799999999999994</v>
      </c>
      <c r="G30" s="42">
        <v>23.22</v>
      </c>
      <c r="H30" s="42">
        <v>53.27</v>
      </c>
      <c r="I30" s="42">
        <v>76.89</v>
      </c>
    </row>
    <row r="31" spans="1:10">
      <c r="B31" s="42">
        <v>29</v>
      </c>
      <c r="C31" s="43">
        <v>0</v>
      </c>
      <c r="D31" s="42">
        <v>16.699649810791016</v>
      </c>
      <c r="E31" s="42">
        <v>28.367963326454031</v>
      </c>
      <c r="F31" s="42">
        <v>9.2799999999999994</v>
      </c>
      <c r="G31" s="42">
        <v>23.22</v>
      </c>
      <c r="H31" s="42">
        <v>53.27</v>
      </c>
      <c r="I31" s="42">
        <v>76.89</v>
      </c>
    </row>
    <row r="32" spans="1:10">
      <c r="B32" s="42">
        <v>30</v>
      </c>
      <c r="C32" s="43">
        <v>0</v>
      </c>
      <c r="D32" s="42">
        <v>14.409731864929199</v>
      </c>
      <c r="E32" s="42">
        <v>27.720401505876303</v>
      </c>
      <c r="F32" s="42">
        <v>9.2799999999999994</v>
      </c>
      <c r="G32" s="42">
        <v>23.22</v>
      </c>
      <c r="H32" s="42">
        <v>53.27</v>
      </c>
      <c r="I32" s="42">
        <v>76.89</v>
      </c>
    </row>
    <row r="33" spans="2:9">
      <c r="B33" s="42">
        <v>31</v>
      </c>
      <c r="C33" s="43">
        <v>0</v>
      </c>
      <c r="D33" s="42">
        <v>10.946928024291992</v>
      </c>
      <c r="E33" s="42">
        <v>21.684065177802786</v>
      </c>
      <c r="F33" s="42">
        <v>9.2799999999999994</v>
      </c>
      <c r="G33" s="42">
        <v>23.22</v>
      </c>
      <c r="H33" s="42">
        <v>53.27</v>
      </c>
      <c r="I33" s="42">
        <v>76.89</v>
      </c>
    </row>
    <row r="34" spans="2:9">
      <c r="B34" s="42">
        <v>32</v>
      </c>
      <c r="C34" s="43">
        <v>0</v>
      </c>
      <c r="D34" s="42">
        <v>9.1038227081298828</v>
      </c>
      <c r="E34" s="42">
        <v>17.362792615313314</v>
      </c>
      <c r="F34" s="42">
        <v>9.2799999999999994</v>
      </c>
      <c r="G34" s="42">
        <v>23.22</v>
      </c>
      <c r="H34" s="42">
        <v>53.27</v>
      </c>
      <c r="I34" s="42">
        <v>76.89</v>
      </c>
    </row>
    <row r="35" spans="2:9">
      <c r="B35" s="42">
        <v>33</v>
      </c>
      <c r="C35" s="43">
        <v>0</v>
      </c>
      <c r="D35" s="42">
        <v>5.0266504287719727</v>
      </c>
      <c r="E35" s="42">
        <v>13.470342004034888</v>
      </c>
      <c r="F35" s="42">
        <v>9.2799999999999994</v>
      </c>
      <c r="G35" s="42">
        <v>23.22</v>
      </c>
      <c r="H35" s="42">
        <v>53.27</v>
      </c>
      <c r="I35" s="42">
        <v>76.89</v>
      </c>
    </row>
    <row r="36" spans="2:9">
      <c r="B36" s="42">
        <v>34</v>
      </c>
      <c r="C36" s="43">
        <v>0</v>
      </c>
      <c r="D36" s="42">
        <v>5.5293159484863281</v>
      </c>
      <c r="E36" s="42">
        <v>10.434760173370359</v>
      </c>
      <c r="F36" s="42">
        <v>9.2799999999999994</v>
      </c>
      <c r="G36" s="42">
        <v>23.22</v>
      </c>
      <c r="H36" s="42">
        <v>53.27</v>
      </c>
      <c r="I36" s="42">
        <v>76.89</v>
      </c>
    </row>
    <row r="37" spans="2:9">
      <c r="B37" s="42">
        <v>35</v>
      </c>
      <c r="C37" s="43">
        <v>0</v>
      </c>
      <c r="D37" s="42">
        <v>2.4202392101287842</v>
      </c>
      <c r="E37" s="42">
        <v>7.129011209350872</v>
      </c>
      <c r="F37" s="42">
        <v>9.2799999999999994</v>
      </c>
      <c r="G37" s="42">
        <v>23.22</v>
      </c>
      <c r="H37" s="42">
        <v>53.27</v>
      </c>
      <c r="I37" s="42">
        <v>76.89</v>
      </c>
    </row>
    <row r="38" spans="2:9">
      <c r="B38" s="42">
        <v>36</v>
      </c>
      <c r="C38" s="43">
        <v>0</v>
      </c>
      <c r="D38" s="42">
        <v>3.7792963981628418</v>
      </c>
      <c r="E38" s="42">
        <v>6.1385840980735349</v>
      </c>
      <c r="F38" s="42">
        <v>9.2799999999999994</v>
      </c>
      <c r="G38" s="42">
        <v>23.22</v>
      </c>
      <c r="H38" s="42">
        <v>53.27</v>
      </c>
      <c r="I38" s="42">
        <v>76.89</v>
      </c>
    </row>
    <row r="39" spans="2:9">
      <c r="B39" s="42">
        <v>37</v>
      </c>
      <c r="C39" s="43">
        <v>0</v>
      </c>
      <c r="D39" s="42">
        <v>2.5505597591400146</v>
      </c>
      <c r="E39" s="42">
        <v>3.6506437160824166</v>
      </c>
      <c r="F39" s="42">
        <v>9.2799999999999994</v>
      </c>
      <c r="G39" s="42">
        <v>23.22</v>
      </c>
      <c r="H39" s="42">
        <v>53.27</v>
      </c>
      <c r="I39" s="42">
        <v>76.89</v>
      </c>
    </row>
    <row r="40" spans="2:9">
      <c r="B40" s="42">
        <v>38</v>
      </c>
      <c r="C40" s="43">
        <v>0</v>
      </c>
      <c r="D40" s="42">
        <v>1.6196985244750977</v>
      </c>
      <c r="E40" s="42">
        <v>4.7134406741722312</v>
      </c>
      <c r="F40" s="42">
        <v>9.2799999999999994</v>
      </c>
      <c r="G40" s="42">
        <v>23.22</v>
      </c>
      <c r="H40" s="42">
        <v>53.27</v>
      </c>
      <c r="I40" s="42">
        <v>76.89</v>
      </c>
    </row>
    <row r="41" spans="2:9">
      <c r="B41" s="42">
        <v>39</v>
      </c>
      <c r="C41" s="43">
        <v>0</v>
      </c>
      <c r="D41" s="42">
        <v>1.7872536182403564</v>
      </c>
      <c r="E41" s="42">
        <v>3.6262257570736036</v>
      </c>
      <c r="F41" s="42">
        <v>9.2799999999999994</v>
      </c>
      <c r="G41" s="42">
        <v>23.22</v>
      </c>
      <c r="H41" s="42">
        <v>53.27</v>
      </c>
      <c r="I41" s="42">
        <v>76.89</v>
      </c>
    </row>
    <row r="42" spans="2:9">
      <c r="C42" s="4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3:V93"/>
  <sheetViews>
    <sheetView topLeftCell="T7" workbookViewId="0">
      <selection activeCell="AG9" sqref="AG9"/>
    </sheetView>
  </sheetViews>
  <sheetFormatPr defaultColWidth="9.1796875" defaultRowHeight="14.5"/>
  <cols>
    <col min="1" max="18" width="9.1796875" style="32"/>
    <col min="19" max="19" width="13.81640625" style="32" customWidth="1"/>
    <col min="20" max="20" width="13" style="32" customWidth="1"/>
    <col min="21" max="16384" width="9.1796875" style="32"/>
  </cols>
  <sheetData>
    <row r="3" spans="14:22">
      <c r="N3" s="31"/>
      <c r="P3" s="33"/>
      <c r="Q3" s="34"/>
      <c r="R3" s="35" t="s">
        <v>12</v>
      </c>
      <c r="S3" s="35" t="s">
        <v>13</v>
      </c>
      <c r="T3" s="35" t="s">
        <v>14</v>
      </c>
      <c r="U3" s="35" t="s">
        <v>15</v>
      </c>
      <c r="V3" s="35" t="s">
        <v>19</v>
      </c>
    </row>
    <row r="4" spans="14:22">
      <c r="N4" s="33"/>
      <c r="P4" s="36" t="s">
        <v>16</v>
      </c>
      <c r="Q4" s="37">
        <v>1</v>
      </c>
      <c r="R4" s="38"/>
      <c r="S4" s="38"/>
      <c r="T4" s="38"/>
      <c r="U4" s="38"/>
      <c r="V4" s="38"/>
    </row>
    <row r="5" spans="14:22">
      <c r="N5" s="36" t="s">
        <v>16</v>
      </c>
      <c r="P5" s="39"/>
      <c r="Q5" s="40">
        <v>2</v>
      </c>
      <c r="R5" s="38"/>
      <c r="S5" s="38"/>
      <c r="T5" s="38"/>
      <c r="U5" s="38"/>
      <c r="V5" s="38"/>
    </row>
    <row r="6" spans="14:22">
      <c r="N6" s="39"/>
      <c r="P6" s="39"/>
      <c r="Q6" s="40">
        <v>3</v>
      </c>
      <c r="R6" s="38"/>
      <c r="S6" s="38"/>
      <c r="T6" s="38"/>
      <c r="U6" s="38"/>
      <c r="V6" s="38"/>
    </row>
    <row r="7" spans="14:22">
      <c r="N7" s="39"/>
      <c r="P7" s="39"/>
      <c r="Q7" s="40">
        <v>4</v>
      </c>
      <c r="R7" s="38"/>
      <c r="S7" s="38"/>
      <c r="T7" s="38"/>
      <c r="U7" s="38"/>
      <c r="V7" s="38"/>
    </row>
    <row r="8" spans="14:22">
      <c r="N8" s="39"/>
      <c r="P8" s="39"/>
      <c r="Q8" s="40">
        <v>4</v>
      </c>
      <c r="R8" s="38"/>
      <c r="S8" s="38"/>
      <c r="T8" s="38"/>
      <c r="U8" s="38"/>
      <c r="V8" s="38"/>
    </row>
    <row r="9" spans="14:22">
      <c r="N9" s="39"/>
      <c r="P9" s="39"/>
      <c r="Q9" s="40">
        <v>6</v>
      </c>
      <c r="R9" s="38"/>
      <c r="S9" s="38"/>
      <c r="T9" s="38"/>
      <c r="U9" s="38"/>
      <c r="V9" s="38"/>
    </row>
    <row r="10" spans="14:22">
      <c r="N10" s="39"/>
      <c r="P10" s="39"/>
      <c r="Q10" s="40">
        <v>7</v>
      </c>
      <c r="R10" s="38"/>
      <c r="S10" s="38"/>
      <c r="T10" s="38"/>
      <c r="U10" s="38"/>
      <c r="V10" s="38"/>
    </row>
    <row r="11" spans="14:22" ht="13.5" customHeight="1">
      <c r="N11" s="39"/>
      <c r="P11" s="39"/>
      <c r="Q11" s="40">
        <v>8</v>
      </c>
      <c r="R11" s="38"/>
      <c r="S11" s="38"/>
      <c r="T11" s="38"/>
      <c r="U11" s="38"/>
      <c r="V11" s="38"/>
    </row>
    <row r="12" spans="14:22">
      <c r="N12" s="39"/>
      <c r="P12" s="39"/>
      <c r="Q12" s="40">
        <v>9</v>
      </c>
      <c r="R12" s="38"/>
      <c r="S12" s="38"/>
      <c r="T12" s="38"/>
      <c r="U12" s="38"/>
      <c r="V12" s="38"/>
    </row>
    <row r="13" spans="14:22">
      <c r="N13" s="39"/>
      <c r="P13" s="39"/>
      <c r="Q13" s="40">
        <v>10</v>
      </c>
      <c r="R13" s="38"/>
      <c r="S13" s="38"/>
      <c r="T13" s="38"/>
      <c r="U13" s="38"/>
      <c r="V13" s="38"/>
    </row>
    <row r="14" spans="14:22">
      <c r="N14" s="39"/>
      <c r="P14" s="39"/>
      <c r="Q14" s="40">
        <v>11</v>
      </c>
      <c r="R14" s="38"/>
      <c r="S14" s="38"/>
      <c r="T14" s="38"/>
      <c r="U14" s="38"/>
      <c r="V14" s="38"/>
    </row>
    <row r="15" spans="14:22">
      <c r="N15" s="39"/>
      <c r="P15" s="39"/>
      <c r="Q15" s="40">
        <v>12</v>
      </c>
      <c r="R15" s="38"/>
      <c r="S15" s="38"/>
      <c r="T15" s="38"/>
      <c r="U15" s="38"/>
      <c r="V15" s="38"/>
    </row>
    <row r="16" spans="14:22">
      <c r="N16" s="39"/>
      <c r="P16" s="39" t="s">
        <v>9</v>
      </c>
      <c r="Q16" s="40">
        <v>13</v>
      </c>
      <c r="R16" s="38"/>
      <c r="S16" s="38"/>
      <c r="T16" s="38"/>
      <c r="U16" s="38"/>
      <c r="V16" s="38">
        <v>40</v>
      </c>
    </row>
    <row r="17" spans="14:22">
      <c r="N17" s="39" t="s">
        <v>9</v>
      </c>
      <c r="Q17" s="40">
        <v>14</v>
      </c>
      <c r="R17" s="38"/>
      <c r="S17" s="38"/>
      <c r="T17" s="38"/>
      <c r="U17" s="38"/>
      <c r="V17" s="38">
        <v>40</v>
      </c>
    </row>
    <row r="18" spans="14:22">
      <c r="P18" s="39"/>
      <c r="Q18" s="40">
        <v>15</v>
      </c>
      <c r="R18" s="38"/>
      <c r="S18" s="38"/>
      <c r="T18" s="38"/>
      <c r="U18" s="38"/>
      <c r="V18" s="38">
        <v>40</v>
      </c>
    </row>
    <row r="19" spans="14:22">
      <c r="N19" s="39"/>
      <c r="P19" s="39"/>
      <c r="Q19" s="40">
        <v>16</v>
      </c>
      <c r="R19" s="38"/>
      <c r="S19" s="38"/>
      <c r="T19" s="38"/>
      <c r="U19" s="38"/>
      <c r="V19" s="38">
        <v>40</v>
      </c>
    </row>
    <row r="20" spans="14:22">
      <c r="N20" s="39"/>
      <c r="P20" s="39"/>
      <c r="Q20" s="40">
        <v>17</v>
      </c>
      <c r="R20" s="38"/>
      <c r="S20" s="38"/>
      <c r="T20" s="38"/>
      <c r="U20" s="38"/>
      <c r="V20" s="38">
        <v>40</v>
      </c>
    </row>
    <row r="21" spans="14:22">
      <c r="N21" s="39"/>
      <c r="P21" s="39" t="s">
        <v>17</v>
      </c>
      <c r="Q21" s="40">
        <v>18</v>
      </c>
      <c r="R21" s="38">
        <v>0</v>
      </c>
      <c r="S21" s="38">
        <v>5</v>
      </c>
      <c r="T21" s="38">
        <v>0</v>
      </c>
      <c r="U21" s="38">
        <v>0</v>
      </c>
      <c r="V21" s="38"/>
    </row>
    <row r="22" spans="14:22">
      <c r="N22" s="39"/>
      <c r="P22" s="39"/>
      <c r="Q22" s="40">
        <v>19</v>
      </c>
      <c r="R22" s="38">
        <v>3.846153736114502</v>
      </c>
      <c r="S22" s="38">
        <v>3.75</v>
      </c>
      <c r="T22" s="38">
        <v>1.4275519999999999</v>
      </c>
      <c r="U22" s="38">
        <v>0</v>
      </c>
      <c r="V22" s="38"/>
    </row>
    <row r="23" spans="14:22">
      <c r="N23" s="39"/>
      <c r="Q23" s="40">
        <v>20</v>
      </c>
      <c r="R23" s="38">
        <v>3.076923131942749</v>
      </c>
      <c r="S23" s="38">
        <v>7.5</v>
      </c>
      <c r="T23" s="38">
        <v>2.136752</v>
      </c>
      <c r="U23" s="38">
        <v>0</v>
      </c>
      <c r="V23" s="38"/>
    </row>
    <row r="24" spans="14:22">
      <c r="N24" s="39" t="s">
        <v>17</v>
      </c>
      <c r="P24" s="39"/>
      <c r="Q24" s="40">
        <v>21</v>
      </c>
      <c r="R24" s="38">
        <v>1.923076868057251</v>
      </c>
      <c r="S24" s="38">
        <v>3.125</v>
      </c>
      <c r="T24" s="38">
        <v>7.1073199999999996</v>
      </c>
      <c r="U24" s="38">
        <v>0</v>
      </c>
      <c r="V24" s="38"/>
    </row>
    <row r="25" spans="14:22">
      <c r="N25" s="39"/>
      <c r="P25" s="39"/>
      <c r="Q25" s="40">
        <v>22</v>
      </c>
      <c r="R25" s="38">
        <v>2.307692289352417</v>
      </c>
      <c r="S25" s="38">
        <v>1.875</v>
      </c>
      <c r="T25" s="38">
        <v>3.5360680000000002</v>
      </c>
      <c r="U25" s="38">
        <v>0</v>
      </c>
      <c r="V25" s="38"/>
    </row>
    <row r="26" spans="14:22">
      <c r="N26" s="39"/>
      <c r="P26" s="39"/>
      <c r="Q26" s="40">
        <v>23</v>
      </c>
      <c r="R26" s="38">
        <v>2.307692289352417</v>
      </c>
      <c r="S26" s="38">
        <v>2.5</v>
      </c>
      <c r="T26" s="38">
        <v>4.2402829999999998</v>
      </c>
      <c r="U26" s="38">
        <v>0</v>
      </c>
      <c r="V26" s="38"/>
    </row>
    <row r="27" spans="14:22">
      <c r="N27" s="39"/>
      <c r="P27" s="39"/>
      <c r="Q27" s="40">
        <v>24</v>
      </c>
      <c r="R27" s="38">
        <v>1.923076868057251</v>
      </c>
      <c r="S27" s="38">
        <v>5</v>
      </c>
      <c r="T27" s="38">
        <v>6.3514470000000003</v>
      </c>
      <c r="U27" s="38">
        <v>0.70571629999999996</v>
      </c>
      <c r="V27" s="38"/>
    </row>
    <row r="28" spans="14:22">
      <c r="N28" s="39"/>
      <c r="P28" s="39"/>
      <c r="Q28" s="40">
        <v>25</v>
      </c>
      <c r="R28" s="38">
        <v>5</v>
      </c>
      <c r="S28" s="38">
        <v>5.625</v>
      </c>
      <c r="T28" s="38">
        <v>19.746120000000001</v>
      </c>
      <c r="U28" s="38">
        <v>4.231312</v>
      </c>
      <c r="V28" s="38"/>
    </row>
    <row r="29" spans="14:22">
      <c r="N29" s="39"/>
      <c r="P29" s="39"/>
      <c r="Q29" s="40">
        <v>26</v>
      </c>
      <c r="R29" s="38">
        <v>7.3076925277709961</v>
      </c>
      <c r="S29" s="38">
        <v>6.25</v>
      </c>
      <c r="T29" s="38">
        <v>27.464790000000001</v>
      </c>
      <c r="U29" s="38">
        <v>1.4084509999999999</v>
      </c>
      <c r="V29" s="38"/>
    </row>
    <row r="30" spans="14:22">
      <c r="N30" s="39"/>
      <c r="P30" s="39"/>
      <c r="Q30" s="40">
        <v>27</v>
      </c>
      <c r="R30" s="38">
        <v>3.461538553237915</v>
      </c>
      <c r="S30" s="38">
        <v>5.625</v>
      </c>
      <c r="T30" s="38">
        <v>28.852920000000001</v>
      </c>
      <c r="U30" s="38">
        <v>2.8149190000000002</v>
      </c>
      <c r="V30" s="38"/>
    </row>
    <row r="31" spans="14:22">
      <c r="N31" s="39"/>
      <c r="P31" s="39"/>
      <c r="Q31" s="40">
        <v>28</v>
      </c>
      <c r="R31" s="38">
        <v>5.769230842590332</v>
      </c>
      <c r="S31" s="38">
        <v>6.25</v>
      </c>
      <c r="T31" s="38">
        <v>23.893180000000001</v>
      </c>
      <c r="U31" s="38">
        <v>2.8109630000000001</v>
      </c>
      <c r="V31" s="38"/>
    </row>
    <row r="32" spans="14:22">
      <c r="N32" s="39"/>
      <c r="P32" s="39"/>
      <c r="Q32" s="40">
        <v>29</v>
      </c>
      <c r="R32" s="38">
        <v>5.769230842590332</v>
      </c>
      <c r="S32" s="38">
        <v>5</v>
      </c>
      <c r="T32" s="38">
        <v>18.258430000000001</v>
      </c>
      <c r="U32" s="38">
        <v>3.5112359999999998</v>
      </c>
      <c r="V32" s="38"/>
    </row>
    <row r="33" spans="14:22">
      <c r="N33" s="39"/>
      <c r="P33" s="39"/>
      <c r="Q33" s="40">
        <v>30</v>
      </c>
      <c r="R33" s="38">
        <v>6.9230771064758301</v>
      </c>
      <c r="S33" s="38">
        <v>4.375</v>
      </c>
      <c r="T33" s="38">
        <v>19.635339999999999</v>
      </c>
      <c r="U33" s="38">
        <v>0.70126230000000001</v>
      </c>
      <c r="V33" s="38"/>
    </row>
    <row r="34" spans="14:22">
      <c r="N34" s="39"/>
      <c r="P34" s="39"/>
      <c r="Q34" s="40">
        <v>31</v>
      </c>
      <c r="R34" s="38">
        <v>4.615384578704834</v>
      </c>
      <c r="S34" s="38">
        <v>4.375</v>
      </c>
      <c r="T34" s="38">
        <v>33.61345</v>
      </c>
      <c r="U34" s="38">
        <v>1.40056</v>
      </c>
      <c r="V34" s="38"/>
    </row>
    <row r="35" spans="14:22">
      <c r="N35" s="39"/>
      <c r="P35" s="39"/>
      <c r="Q35" s="40">
        <v>32</v>
      </c>
      <c r="R35" s="38">
        <v>7.3076925277709961</v>
      </c>
      <c r="S35" s="38">
        <v>6.875</v>
      </c>
      <c r="T35" s="38">
        <v>24.45842</v>
      </c>
      <c r="U35" s="38">
        <v>1.397624</v>
      </c>
      <c r="V35" s="38"/>
    </row>
    <row r="36" spans="14:22">
      <c r="N36" s="39"/>
      <c r="P36" s="39"/>
      <c r="Q36" s="40">
        <v>33</v>
      </c>
      <c r="R36" s="38">
        <v>5.769230842590332</v>
      </c>
      <c r="S36" s="38">
        <v>5.625</v>
      </c>
      <c r="T36" s="38">
        <v>37.735849999999999</v>
      </c>
      <c r="U36" s="38">
        <v>0.69881199999999999</v>
      </c>
      <c r="V36" s="38"/>
    </row>
    <row r="37" spans="14:22">
      <c r="N37" s="39"/>
      <c r="P37" s="39"/>
      <c r="Q37" s="40">
        <v>34</v>
      </c>
      <c r="R37" s="38">
        <v>8.0769233703613281</v>
      </c>
      <c r="S37" s="38">
        <v>5</v>
      </c>
      <c r="T37" s="38">
        <v>38.407820000000001</v>
      </c>
      <c r="U37" s="38">
        <v>0.69832399999999994</v>
      </c>
      <c r="V37" s="38"/>
    </row>
    <row r="38" spans="14:22">
      <c r="N38" s="39"/>
      <c r="P38" s="39"/>
      <c r="Q38" s="40">
        <v>35</v>
      </c>
      <c r="R38" s="38">
        <v>6.9230771064758301</v>
      </c>
      <c r="S38" s="38">
        <v>8.75</v>
      </c>
      <c r="T38" s="38">
        <v>23.693380000000001</v>
      </c>
      <c r="U38" s="38">
        <v>0.69686409999999999</v>
      </c>
      <c r="V38" s="38"/>
    </row>
    <row r="39" spans="14:22">
      <c r="N39" s="39"/>
      <c r="P39" s="39"/>
      <c r="Q39" s="40">
        <v>36</v>
      </c>
      <c r="R39" s="38">
        <v>7.3076925277709961</v>
      </c>
      <c r="S39" s="38">
        <v>4.375</v>
      </c>
      <c r="T39" s="38">
        <v>17.421600000000002</v>
      </c>
      <c r="U39" s="38">
        <v>1.3937280000000001</v>
      </c>
      <c r="V39" s="38"/>
    </row>
    <row r="40" spans="14:22">
      <c r="N40" s="39"/>
      <c r="P40" s="39"/>
      <c r="Q40" s="40">
        <v>37</v>
      </c>
      <c r="R40" s="38">
        <v>10.384614944458008</v>
      </c>
      <c r="S40" s="38">
        <v>5.625</v>
      </c>
      <c r="T40" s="38">
        <v>20.905919999999998</v>
      </c>
      <c r="U40" s="38">
        <v>0.69686409999999999</v>
      </c>
      <c r="V40" s="38"/>
    </row>
    <row r="41" spans="14:22">
      <c r="N41" s="39"/>
      <c r="P41" s="39"/>
      <c r="Q41" s="40">
        <v>38</v>
      </c>
      <c r="R41" s="38">
        <v>7.6923074722290039</v>
      </c>
      <c r="S41" s="38">
        <v>5</v>
      </c>
      <c r="T41" s="38">
        <v>21.602789999999999</v>
      </c>
      <c r="U41" s="38">
        <v>0.69686409999999999</v>
      </c>
      <c r="V41" s="38"/>
    </row>
    <row r="42" spans="14:22">
      <c r="N42" s="39"/>
      <c r="P42" s="39"/>
      <c r="Q42" s="40">
        <v>39</v>
      </c>
      <c r="R42" s="38">
        <v>6.5384616851806641</v>
      </c>
      <c r="S42" s="38">
        <v>2.5</v>
      </c>
      <c r="T42" s="38">
        <v>20.209060000000001</v>
      </c>
      <c r="U42" s="38">
        <v>1.3937280000000001</v>
      </c>
      <c r="V42" s="38"/>
    </row>
    <row r="43" spans="14:22">
      <c r="N43" s="39"/>
      <c r="R43" s="32">
        <v>5</v>
      </c>
      <c r="S43" s="32">
        <v>1.25</v>
      </c>
      <c r="T43" s="32">
        <v>0</v>
      </c>
      <c r="U43" s="32">
        <v>0</v>
      </c>
    </row>
    <row r="44" spans="14:22">
      <c r="N44" s="39"/>
      <c r="R44" s="32">
        <v>3.076923131942749</v>
      </c>
      <c r="S44" s="32">
        <v>0</v>
      </c>
      <c r="T44" s="32">
        <v>0</v>
      </c>
      <c r="U44" s="32">
        <v>0</v>
      </c>
    </row>
    <row r="45" spans="14:22">
      <c r="N45" s="39"/>
      <c r="R45" s="32">
        <v>0.38461539149284363</v>
      </c>
      <c r="S45" s="32">
        <v>0</v>
      </c>
      <c r="T45" s="32">
        <v>0</v>
      </c>
      <c r="U45" s="32">
        <v>0</v>
      </c>
    </row>
    <row r="46" spans="14:22">
      <c r="N46" s="39"/>
    </row>
    <row r="47" spans="14:22">
      <c r="N47" s="39">
        <v>38</v>
      </c>
    </row>
    <row r="48" spans="14:22">
      <c r="N48" s="39">
        <v>39</v>
      </c>
    </row>
    <row r="49" spans="14:14">
      <c r="N49" s="41">
        <v>40</v>
      </c>
    </row>
    <row r="50" spans="14:14">
      <c r="N50" s="38"/>
    </row>
    <row r="51" spans="14:14">
      <c r="N51" s="38"/>
    </row>
    <row r="52" spans="14:14">
      <c r="N52" s="38"/>
    </row>
    <row r="53" spans="14:14">
      <c r="N53" s="38"/>
    </row>
    <row r="54" spans="14:14">
      <c r="N54" s="38"/>
    </row>
    <row r="55" spans="14:14">
      <c r="N55" s="38"/>
    </row>
    <row r="56" spans="14:14">
      <c r="N56" s="38"/>
    </row>
    <row r="57" spans="14:14">
      <c r="N57" s="38"/>
    </row>
    <row r="70" spans="14:14">
      <c r="N70" s="33" t="s">
        <v>18</v>
      </c>
    </row>
    <row r="71" spans="14:14">
      <c r="N71" s="39">
        <v>18</v>
      </c>
    </row>
    <row r="72" spans="14:14">
      <c r="N72" s="39">
        <v>19</v>
      </c>
    </row>
    <row r="73" spans="14:14">
      <c r="N73" s="39">
        <v>20</v>
      </c>
    </row>
    <row r="74" spans="14:14">
      <c r="N74" s="39">
        <v>21</v>
      </c>
    </row>
    <row r="75" spans="14:14">
      <c r="N75" s="39">
        <v>22</v>
      </c>
    </row>
    <row r="76" spans="14:14">
      <c r="N76" s="39">
        <v>23</v>
      </c>
    </row>
    <row r="77" spans="14:14">
      <c r="N77" s="39">
        <v>24</v>
      </c>
    </row>
    <row r="78" spans="14:14">
      <c r="N78" s="39">
        <v>25</v>
      </c>
    </row>
    <row r="79" spans="14:14">
      <c r="N79" s="39">
        <v>26</v>
      </c>
    </row>
    <row r="80" spans="14:14">
      <c r="N80" s="39">
        <v>27</v>
      </c>
    </row>
    <row r="81" spans="14:14">
      <c r="N81" s="39">
        <v>28</v>
      </c>
    </row>
    <row r="82" spans="14:14">
      <c r="N82" s="39">
        <v>29</v>
      </c>
    </row>
    <row r="83" spans="14:14">
      <c r="N83" s="39">
        <v>30</v>
      </c>
    </row>
    <row r="84" spans="14:14">
      <c r="N84" s="39">
        <v>31</v>
      </c>
    </row>
    <row r="85" spans="14:14">
      <c r="N85" s="39">
        <v>32</v>
      </c>
    </row>
    <row r="86" spans="14:14">
      <c r="N86" s="39">
        <v>33</v>
      </c>
    </row>
    <row r="87" spans="14:14">
      <c r="N87" s="39">
        <v>34</v>
      </c>
    </row>
    <row r="88" spans="14:14">
      <c r="N88" s="39">
        <v>35</v>
      </c>
    </row>
    <row r="89" spans="14:14">
      <c r="N89" s="39">
        <v>36</v>
      </c>
    </row>
    <row r="90" spans="14:14">
      <c r="N90" s="39">
        <v>37</v>
      </c>
    </row>
    <row r="91" spans="14:14">
      <c r="N91" s="39">
        <v>38</v>
      </c>
    </row>
    <row r="92" spans="14:14">
      <c r="N92" s="39">
        <v>39</v>
      </c>
    </row>
    <row r="93" spans="14:14">
      <c r="N93" s="41">
        <v>40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5"/>
  <sheetViews>
    <sheetView workbookViewId="0">
      <selection activeCell="I2" sqref="I2"/>
    </sheetView>
  </sheetViews>
  <sheetFormatPr defaultColWidth="9.1796875" defaultRowHeight="14.5"/>
  <cols>
    <col min="1" max="1" width="13" style="32" customWidth="1"/>
    <col min="2" max="2" width="9.1796875" style="32"/>
    <col min="3" max="3" width="13.81640625" style="32" customWidth="1"/>
    <col min="4" max="4" width="13" style="32" customWidth="1"/>
    <col min="5" max="16384" width="9.1796875" style="32"/>
  </cols>
  <sheetData>
    <row r="3" spans="1:6">
      <c r="A3" s="33"/>
      <c r="B3" s="34"/>
      <c r="C3" s="35" t="s">
        <v>22</v>
      </c>
      <c r="D3" s="35" t="s">
        <v>20</v>
      </c>
      <c r="E3" s="35" t="s">
        <v>21</v>
      </c>
      <c r="F3" s="35" t="s">
        <v>19</v>
      </c>
    </row>
    <row r="4" spans="1:6">
      <c r="A4" s="36" t="s">
        <v>16</v>
      </c>
      <c r="B4" s="37">
        <v>1</v>
      </c>
      <c r="C4" s="38"/>
      <c r="D4" s="38"/>
      <c r="E4" s="38"/>
      <c r="F4" s="38"/>
    </row>
    <row r="5" spans="1:6">
      <c r="A5" s="39"/>
      <c r="B5" s="40">
        <v>2</v>
      </c>
      <c r="C5" s="38"/>
      <c r="D5" s="38"/>
      <c r="E5" s="38"/>
      <c r="F5" s="38"/>
    </row>
    <row r="6" spans="1:6">
      <c r="A6" s="39"/>
      <c r="B6" s="40">
        <v>3</v>
      </c>
      <c r="C6" s="38"/>
      <c r="D6" s="38"/>
      <c r="E6" s="38"/>
      <c r="F6" s="38"/>
    </row>
    <row r="7" spans="1:6">
      <c r="A7" s="39"/>
      <c r="B7" s="40">
        <v>4</v>
      </c>
      <c r="C7" s="38"/>
      <c r="D7" s="38"/>
      <c r="E7" s="38"/>
      <c r="F7" s="38"/>
    </row>
    <row r="8" spans="1:6">
      <c r="A8" s="39"/>
      <c r="B8" s="40">
        <v>4</v>
      </c>
      <c r="C8" s="38"/>
      <c r="D8" s="38"/>
      <c r="E8" s="38"/>
      <c r="F8" s="38"/>
    </row>
    <row r="9" spans="1:6">
      <c r="A9" s="39"/>
      <c r="B9" s="40">
        <v>6</v>
      </c>
      <c r="C9" s="38"/>
      <c r="D9" s="38"/>
      <c r="E9" s="38"/>
      <c r="F9" s="38"/>
    </row>
    <row r="10" spans="1:6">
      <c r="A10" s="39"/>
      <c r="B10" s="40">
        <v>7</v>
      </c>
      <c r="C10" s="38"/>
      <c r="D10" s="38"/>
      <c r="E10" s="38"/>
      <c r="F10" s="38"/>
    </row>
    <row r="11" spans="1:6" ht="13.5" customHeight="1">
      <c r="A11" s="39"/>
      <c r="B11" s="40">
        <v>8</v>
      </c>
      <c r="C11" s="38"/>
      <c r="D11" s="38"/>
      <c r="E11" s="38"/>
      <c r="F11" s="38"/>
    </row>
    <row r="12" spans="1:6">
      <c r="A12" s="39"/>
      <c r="B12" s="40">
        <v>9</v>
      </c>
      <c r="C12" s="38"/>
      <c r="D12" s="38"/>
      <c r="E12" s="38"/>
      <c r="F12" s="38"/>
    </row>
    <row r="13" spans="1:6">
      <c r="A13" s="39"/>
      <c r="B13" s="40">
        <v>10</v>
      </c>
      <c r="C13" s="38"/>
      <c r="D13" s="38"/>
      <c r="E13" s="38"/>
      <c r="F13" s="38"/>
    </row>
    <row r="14" spans="1:6">
      <c r="A14" s="39"/>
      <c r="B14" s="40">
        <v>11</v>
      </c>
      <c r="C14" s="38"/>
      <c r="D14" s="38"/>
      <c r="E14" s="38"/>
      <c r="F14" s="38"/>
    </row>
    <row r="15" spans="1:6">
      <c r="A15" s="39"/>
      <c r="B15" s="40">
        <v>12</v>
      </c>
      <c r="C15" s="38"/>
      <c r="D15" s="38"/>
      <c r="E15" s="38"/>
      <c r="F15" s="38"/>
    </row>
    <row r="16" spans="1:6">
      <c r="A16" s="39" t="s">
        <v>9</v>
      </c>
      <c r="B16" s="40">
        <v>13</v>
      </c>
      <c r="C16" s="38"/>
      <c r="D16" s="38"/>
      <c r="E16" s="38"/>
      <c r="F16" s="38">
        <v>4.7</v>
      </c>
    </row>
    <row r="17" spans="1:6">
      <c r="B17" s="40">
        <v>14</v>
      </c>
      <c r="C17" s="38"/>
      <c r="D17" s="38"/>
      <c r="E17" s="38"/>
      <c r="F17" s="38">
        <v>4.7</v>
      </c>
    </row>
    <row r="18" spans="1:6">
      <c r="A18" s="39"/>
      <c r="B18" s="40">
        <v>15</v>
      </c>
      <c r="C18" s="38"/>
      <c r="D18" s="38"/>
      <c r="E18" s="38"/>
      <c r="F18" s="38">
        <v>4.7</v>
      </c>
    </row>
    <row r="19" spans="1:6">
      <c r="A19" s="39"/>
      <c r="B19" s="40">
        <v>16</v>
      </c>
      <c r="C19" s="38"/>
      <c r="D19" s="38"/>
      <c r="E19" s="38"/>
      <c r="F19" s="38">
        <v>4.7</v>
      </c>
    </row>
    <row r="20" spans="1:6">
      <c r="A20" s="39"/>
      <c r="B20" s="40">
        <v>17</v>
      </c>
      <c r="C20" s="38"/>
      <c r="D20" s="38"/>
      <c r="E20" s="38"/>
      <c r="F20" s="38">
        <v>4.7</v>
      </c>
    </row>
    <row r="21" spans="1:6">
      <c r="A21" s="39" t="s">
        <v>17</v>
      </c>
      <c r="B21" s="40">
        <v>18</v>
      </c>
      <c r="C21" s="38">
        <v>0</v>
      </c>
      <c r="D21" s="38">
        <v>1.25</v>
      </c>
      <c r="E21" s="38">
        <v>0</v>
      </c>
      <c r="F21" s="38"/>
    </row>
    <row r="22" spans="1:6">
      <c r="A22" s="39"/>
      <c r="B22" s="40">
        <v>19</v>
      </c>
      <c r="C22" s="38">
        <v>0</v>
      </c>
      <c r="D22" s="38">
        <v>0.625</v>
      </c>
      <c r="E22" s="38">
        <v>0</v>
      </c>
      <c r="F22" s="38"/>
    </row>
    <row r="23" spans="1:6">
      <c r="B23" s="40">
        <v>20</v>
      </c>
      <c r="C23" s="38">
        <v>0</v>
      </c>
      <c r="D23" s="38">
        <v>0</v>
      </c>
      <c r="E23" s="38">
        <v>0</v>
      </c>
      <c r="F23" s="38"/>
    </row>
    <row r="24" spans="1:6">
      <c r="A24" s="39"/>
      <c r="B24" s="40">
        <v>21</v>
      </c>
      <c r="C24" s="38">
        <v>0</v>
      </c>
      <c r="D24" s="38">
        <v>0</v>
      </c>
      <c r="E24" s="38">
        <v>0</v>
      </c>
      <c r="F24" s="38"/>
    </row>
    <row r="25" spans="1:6">
      <c r="A25" s="39"/>
      <c r="B25" s="40">
        <v>22</v>
      </c>
      <c r="C25" s="38">
        <v>0.38461539149284363</v>
      </c>
      <c r="D25" s="38">
        <v>0</v>
      </c>
      <c r="E25" s="38">
        <v>0</v>
      </c>
      <c r="F25" s="38"/>
    </row>
    <row r="26" spans="1:6">
      <c r="A26" s="39"/>
      <c r="B26" s="40">
        <v>23</v>
      </c>
      <c r="C26" s="38">
        <v>0.38461539149284363</v>
      </c>
      <c r="D26" s="38">
        <v>1.25</v>
      </c>
      <c r="E26" s="38">
        <v>0</v>
      </c>
      <c r="F26" s="38"/>
    </row>
    <row r="27" spans="1:6">
      <c r="A27" s="39"/>
      <c r="B27" s="40">
        <v>24</v>
      </c>
      <c r="C27" s="38">
        <v>0</v>
      </c>
      <c r="D27" s="38">
        <v>0</v>
      </c>
      <c r="E27" s="38">
        <v>0</v>
      </c>
      <c r="F27" s="38"/>
    </row>
    <row r="28" spans="1:6">
      <c r="A28" s="39"/>
      <c r="B28" s="40">
        <v>25</v>
      </c>
      <c r="C28" s="38">
        <v>0</v>
      </c>
      <c r="D28" s="38">
        <v>2.5</v>
      </c>
      <c r="E28" s="38">
        <v>0</v>
      </c>
      <c r="F28" s="38"/>
    </row>
    <row r="29" spans="1:6">
      <c r="A29" s="39"/>
      <c r="B29" s="40">
        <v>26</v>
      </c>
      <c r="C29" s="38">
        <v>0</v>
      </c>
      <c r="D29" s="38">
        <v>0.625</v>
      </c>
      <c r="E29" s="38">
        <v>0</v>
      </c>
      <c r="F29" s="38"/>
    </row>
    <row r="30" spans="1:6">
      <c r="A30" s="39"/>
      <c r="B30" s="40">
        <v>27</v>
      </c>
      <c r="C30" s="38">
        <v>0.76923078298568726</v>
      </c>
      <c r="D30" s="38">
        <v>0.625</v>
      </c>
      <c r="E30" s="38">
        <v>0</v>
      </c>
      <c r="F30" s="38"/>
    </row>
    <row r="31" spans="1:6">
      <c r="A31" s="39"/>
      <c r="B31" s="40">
        <v>28</v>
      </c>
      <c r="C31" s="38">
        <v>0.76923078298568726</v>
      </c>
      <c r="D31" s="38">
        <v>2.5</v>
      </c>
      <c r="E31" s="38">
        <v>0</v>
      </c>
      <c r="F31" s="38"/>
    </row>
    <row r="32" spans="1:6">
      <c r="A32" s="39"/>
      <c r="B32" s="40">
        <v>29</v>
      </c>
      <c r="C32" s="38">
        <v>0</v>
      </c>
      <c r="D32" s="38">
        <v>2.5</v>
      </c>
      <c r="E32" s="38">
        <v>0</v>
      </c>
      <c r="F32" s="38"/>
    </row>
    <row r="33" spans="1:6">
      <c r="A33" s="39"/>
      <c r="B33" s="40">
        <v>30</v>
      </c>
      <c r="C33" s="38">
        <v>0.76923078298568726</v>
      </c>
      <c r="D33" s="38">
        <v>3.125</v>
      </c>
      <c r="E33" s="38">
        <v>0</v>
      </c>
      <c r="F33" s="38"/>
    </row>
    <row r="34" spans="1:6">
      <c r="A34" s="39"/>
      <c r="B34" s="40">
        <v>31</v>
      </c>
      <c r="C34" s="38">
        <v>1.1538461446762085</v>
      </c>
      <c r="D34" s="38">
        <v>0.625</v>
      </c>
      <c r="E34" s="38">
        <v>0</v>
      </c>
      <c r="F34" s="38"/>
    </row>
    <row r="35" spans="1:6">
      <c r="A35" s="39"/>
      <c r="B35" s="40">
        <v>32</v>
      </c>
      <c r="C35" s="38">
        <v>1.5384615659713745</v>
      </c>
      <c r="D35" s="38">
        <v>1.25</v>
      </c>
      <c r="E35" s="38">
        <v>0</v>
      </c>
      <c r="F35" s="38"/>
    </row>
    <row r="36" spans="1:6">
      <c r="A36" s="39"/>
      <c r="B36" s="40">
        <v>33</v>
      </c>
      <c r="C36" s="38">
        <v>1.1538461446762085</v>
      </c>
      <c r="D36" s="38">
        <v>1.25</v>
      </c>
      <c r="E36" s="38">
        <v>0</v>
      </c>
      <c r="F36" s="38"/>
    </row>
    <row r="37" spans="1:6">
      <c r="A37" s="39"/>
      <c r="B37" s="40">
        <v>34</v>
      </c>
      <c r="C37" s="38">
        <v>1.923076868057251</v>
      </c>
      <c r="D37" s="38">
        <v>1.25</v>
      </c>
      <c r="E37" s="38">
        <v>0</v>
      </c>
      <c r="F37" s="38"/>
    </row>
    <row r="38" spans="1:6">
      <c r="A38" s="39"/>
      <c r="B38" s="40">
        <v>35</v>
      </c>
      <c r="C38" s="38">
        <v>3.846153736114502</v>
      </c>
      <c r="D38" s="38">
        <v>1.25</v>
      </c>
      <c r="E38" s="38">
        <v>0</v>
      </c>
      <c r="F38" s="38"/>
    </row>
    <row r="39" spans="1:6">
      <c r="A39" s="39"/>
      <c r="B39" s="40">
        <v>36</v>
      </c>
      <c r="C39" s="38">
        <v>1.923076868057251</v>
      </c>
      <c r="D39" s="38">
        <v>0.625</v>
      </c>
      <c r="E39" s="38">
        <v>0</v>
      </c>
      <c r="F39" s="38"/>
    </row>
    <row r="40" spans="1:6">
      <c r="A40" s="39"/>
      <c r="B40" s="40">
        <v>37</v>
      </c>
      <c r="C40" s="38">
        <v>3.076923131942749</v>
      </c>
      <c r="D40" s="38">
        <v>1.875</v>
      </c>
      <c r="E40" s="38">
        <v>0</v>
      </c>
      <c r="F40" s="38"/>
    </row>
    <row r="41" spans="1:6">
      <c r="A41" s="39"/>
      <c r="B41" s="40">
        <v>38</v>
      </c>
      <c r="C41" s="38">
        <v>2.307692289352417</v>
      </c>
      <c r="D41" s="38">
        <v>0.625</v>
      </c>
      <c r="E41" s="38">
        <v>0</v>
      </c>
      <c r="F41" s="38"/>
    </row>
    <row r="42" spans="1:6">
      <c r="A42" s="39"/>
      <c r="B42" s="40">
        <v>39</v>
      </c>
      <c r="C42" s="38">
        <v>0.76923078298568726</v>
      </c>
      <c r="D42" s="38">
        <v>0.625</v>
      </c>
      <c r="E42" s="38">
        <v>0</v>
      </c>
      <c r="F42" s="38"/>
    </row>
    <row r="43" spans="1:6">
      <c r="C43" s="32">
        <v>0.76923078298568726</v>
      </c>
      <c r="D43" s="32">
        <v>0.625</v>
      </c>
      <c r="E43" s="32">
        <v>0</v>
      </c>
    </row>
    <row r="44" spans="1:6">
      <c r="C44" s="32">
        <v>0.38461539149284363</v>
      </c>
      <c r="D44" s="32">
        <v>0</v>
      </c>
      <c r="E44" s="32">
        <v>0</v>
      </c>
    </row>
    <row r="45" spans="1:6">
      <c r="C45" s="32">
        <v>0</v>
      </c>
      <c r="D45" s="32">
        <v>0</v>
      </c>
      <c r="E45" s="32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="130" zoomScaleNormal="130" workbookViewId="0">
      <selection activeCell="K22" sqref="K22"/>
    </sheetView>
  </sheetViews>
  <sheetFormatPr defaultColWidth="8.81640625" defaultRowHeight="14.5"/>
  <cols>
    <col min="1" max="1" width="12" style="42" customWidth="1"/>
    <col min="2" max="2" width="7.81640625" style="42" customWidth="1"/>
    <col min="3" max="3" width="21.54296875" style="42" customWidth="1"/>
    <col min="4" max="4" width="9.1796875" customWidth="1"/>
    <col min="5" max="16384" width="8.81640625" style="42"/>
  </cols>
  <sheetData>
    <row r="1" spans="1:5">
      <c r="C1" s="46" t="s">
        <v>146</v>
      </c>
      <c r="D1" t="s">
        <v>147</v>
      </c>
      <c r="E1" s="42" t="s">
        <v>11</v>
      </c>
    </row>
    <row r="2" spans="1:5">
      <c r="A2" s="42" t="s">
        <v>8</v>
      </c>
      <c r="B2" s="42">
        <v>1</v>
      </c>
      <c r="C2" s="42">
        <v>18</v>
      </c>
      <c r="D2" s="44">
        <v>7</v>
      </c>
    </row>
    <row r="3" spans="1:5">
      <c r="B3" s="42">
        <v>2</v>
      </c>
      <c r="C3" s="42">
        <v>19</v>
      </c>
      <c r="D3" s="44">
        <v>12</v>
      </c>
    </row>
    <row r="4" spans="1:5">
      <c r="B4" s="42">
        <v>3</v>
      </c>
      <c r="C4" s="42">
        <v>23</v>
      </c>
      <c r="D4" s="44">
        <v>10</v>
      </c>
    </row>
    <row r="5" spans="1:5">
      <c r="B5" s="42">
        <v>4</v>
      </c>
      <c r="C5" s="42">
        <v>25</v>
      </c>
      <c r="D5" s="44">
        <v>8</v>
      </c>
    </row>
    <row r="6" spans="1:5">
      <c r="B6" s="42">
        <v>5</v>
      </c>
      <c r="C6" s="42">
        <v>26</v>
      </c>
      <c r="D6" s="44">
        <v>8</v>
      </c>
    </row>
    <row r="7" spans="1:5">
      <c r="B7" s="42">
        <v>6</v>
      </c>
      <c r="C7" s="42">
        <v>20</v>
      </c>
      <c r="D7" s="44">
        <v>7.5</v>
      </c>
    </row>
    <row r="8" spans="1:5">
      <c r="B8" s="42">
        <v>7</v>
      </c>
      <c r="C8" s="42">
        <v>23</v>
      </c>
      <c r="D8" s="44">
        <v>8</v>
      </c>
    </row>
    <row r="9" spans="1:5">
      <c r="B9" s="42">
        <v>8</v>
      </c>
      <c r="C9" s="42">
        <v>22</v>
      </c>
      <c r="D9" s="44">
        <v>12</v>
      </c>
    </row>
    <row r="10" spans="1:5">
      <c r="B10" s="42">
        <v>9</v>
      </c>
      <c r="C10" s="42">
        <v>11</v>
      </c>
      <c r="D10" s="44">
        <v>10</v>
      </c>
    </row>
    <row r="11" spans="1:5">
      <c r="B11" s="42">
        <v>10</v>
      </c>
      <c r="C11" s="42">
        <v>19</v>
      </c>
      <c r="D11" s="44">
        <v>12</v>
      </c>
    </row>
    <row r="12" spans="1:5">
      <c r="B12" s="42">
        <v>11</v>
      </c>
      <c r="C12" s="42">
        <v>17</v>
      </c>
      <c r="D12" s="44">
        <v>13</v>
      </c>
    </row>
    <row r="13" spans="1:5">
      <c r="B13" s="42">
        <v>12</v>
      </c>
      <c r="C13" s="42">
        <v>15</v>
      </c>
      <c r="D13" s="44">
        <v>7</v>
      </c>
    </row>
    <row r="14" spans="1:5">
      <c r="A14" s="42" t="s">
        <v>9</v>
      </c>
      <c r="B14" s="42">
        <v>13</v>
      </c>
      <c r="C14" s="42">
        <v>8</v>
      </c>
      <c r="D14" s="44">
        <v>6</v>
      </c>
      <c r="E14" s="42">
        <v>29</v>
      </c>
    </row>
    <row r="15" spans="1:5">
      <c r="B15" s="42">
        <v>14</v>
      </c>
      <c r="C15" s="42">
        <v>12</v>
      </c>
      <c r="D15" s="44">
        <v>12</v>
      </c>
      <c r="E15" s="42">
        <v>29</v>
      </c>
    </row>
    <row r="16" spans="1:5">
      <c r="B16" s="42">
        <v>15</v>
      </c>
      <c r="C16" s="42">
        <v>6</v>
      </c>
      <c r="D16" s="44">
        <v>11</v>
      </c>
      <c r="E16" s="42">
        <v>29</v>
      </c>
    </row>
    <row r="17" spans="1:5">
      <c r="B17" s="42">
        <v>16</v>
      </c>
      <c r="C17" s="42">
        <v>4</v>
      </c>
      <c r="D17" s="44">
        <v>13</v>
      </c>
      <c r="E17" s="42">
        <v>29</v>
      </c>
    </row>
    <row r="18" spans="1:5">
      <c r="B18" s="42">
        <v>17</v>
      </c>
      <c r="C18" s="42">
        <v>3</v>
      </c>
      <c r="D18" s="44">
        <v>8</v>
      </c>
      <c r="E18" s="42">
        <v>29</v>
      </c>
    </row>
    <row r="19" spans="1:5">
      <c r="A19" s="42" t="s">
        <v>10</v>
      </c>
      <c r="B19" s="42">
        <v>18</v>
      </c>
      <c r="C19" s="42">
        <v>3</v>
      </c>
      <c r="D19" s="44">
        <v>11</v>
      </c>
    </row>
    <row r="20" spans="1:5">
      <c r="B20" s="42">
        <v>19</v>
      </c>
      <c r="C20" s="42">
        <v>2</v>
      </c>
      <c r="D20" s="44">
        <v>9</v>
      </c>
    </row>
    <row r="21" spans="1:5">
      <c r="B21" s="42">
        <v>20</v>
      </c>
      <c r="C21" s="42">
        <v>0</v>
      </c>
      <c r="D21" s="44">
        <v>9</v>
      </c>
    </row>
    <row r="22" spans="1:5">
      <c r="B22" s="42">
        <v>21</v>
      </c>
      <c r="C22" s="42">
        <v>1</v>
      </c>
      <c r="D22" s="44">
        <v>17</v>
      </c>
    </row>
    <row r="23" spans="1:5">
      <c r="B23" s="42">
        <v>22</v>
      </c>
      <c r="C23" s="42">
        <v>2</v>
      </c>
      <c r="D23" s="44">
        <v>20</v>
      </c>
    </row>
    <row r="24" spans="1:5">
      <c r="B24" s="42">
        <v>23</v>
      </c>
      <c r="C24" s="42">
        <v>1</v>
      </c>
      <c r="D24" s="44">
        <v>15</v>
      </c>
    </row>
    <row r="25" spans="1:5">
      <c r="B25" s="42">
        <v>24</v>
      </c>
      <c r="C25" s="42">
        <v>2</v>
      </c>
      <c r="D25" s="44">
        <v>21</v>
      </c>
    </row>
    <row r="26" spans="1:5">
      <c r="B26" s="42">
        <v>25</v>
      </c>
      <c r="C26" s="42">
        <v>1</v>
      </c>
      <c r="D26" s="44">
        <v>54</v>
      </c>
    </row>
    <row r="27" spans="1:5">
      <c r="B27" s="42">
        <v>26</v>
      </c>
      <c r="C27" s="42">
        <v>2</v>
      </c>
      <c r="D27" s="44">
        <v>63</v>
      </c>
    </row>
    <row r="28" spans="1:5">
      <c r="B28" s="42">
        <v>27</v>
      </c>
      <c r="C28" s="42">
        <v>1</v>
      </c>
      <c r="D28" s="44">
        <v>99</v>
      </c>
    </row>
    <row r="29" spans="1:5">
      <c r="B29" s="42">
        <v>28</v>
      </c>
      <c r="C29" s="42">
        <v>1</v>
      </c>
      <c r="D29" s="44">
        <v>154</v>
      </c>
    </row>
    <row r="30" spans="1:5">
      <c r="B30" s="42">
        <v>29</v>
      </c>
      <c r="C30" s="42">
        <v>1</v>
      </c>
      <c r="D30" s="44">
        <v>159</v>
      </c>
    </row>
    <row r="31" spans="1:5">
      <c r="B31" s="42">
        <v>30</v>
      </c>
      <c r="C31" s="42">
        <v>2</v>
      </c>
      <c r="D31" s="44">
        <v>154</v>
      </c>
    </row>
    <row r="32" spans="1:5">
      <c r="B32" s="42">
        <v>31</v>
      </c>
      <c r="C32" s="42">
        <v>1</v>
      </c>
      <c r="D32" s="44">
        <v>155</v>
      </c>
    </row>
    <row r="33" spans="2:4">
      <c r="B33" s="42">
        <v>32</v>
      </c>
      <c r="C33" s="42">
        <v>0</v>
      </c>
      <c r="D33" s="44">
        <v>158</v>
      </c>
    </row>
    <row r="34" spans="2:4">
      <c r="B34" s="42">
        <v>33</v>
      </c>
      <c r="C34" s="42">
        <v>0</v>
      </c>
      <c r="D34" s="44">
        <v>143</v>
      </c>
    </row>
    <row r="35" spans="2:4">
      <c r="B35" s="42">
        <v>34</v>
      </c>
      <c r="C35" s="42">
        <v>0</v>
      </c>
      <c r="D35">
        <v>123</v>
      </c>
    </row>
    <row r="36" spans="2:4">
      <c r="B36" s="42">
        <v>35</v>
      </c>
      <c r="C36" s="42">
        <v>0</v>
      </c>
      <c r="D36">
        <v>100</v>
      </c>
    </row>
    <row r="37" spans="2:4">
      <c r="B37" s="42">
        <v>36</v>
      </c>
      <c r="D37">
        <v>88</v>
      </c>
    </row>
    <row r="38" spans="2:4">
      <c r="B38" s="42">
        <v>37</v>
      </c>
      <c r="D38">
        <v>65</v>
      </c>
    </row>
    <row r="39" spans="2:4">
      <c r="B39" s="42">
        <v>38</v>
      </c>
      <c r="D39">
        <v>68</v>
      </c>
    </row>
    <row r="40" spans="2:4">
      <c r="B40" s="42">
        <v>39</v>
      </c>
      <c r="D40">
        <v>56</v>
      </c>
    </row>
    <row r="41" spans="2:4">
      <c r="B41" s="42">
        <v>40</v>
      </c>
      <c r="D41">
        <v>39</v>
      </c>
    </row>
    <row r="42" spans="2:4">
      <c r="B42" s="42">
        <v>41</v>
      </c>
      <c r="D42">
        <v>23</v>
      </c>
    </row>
    <row r="43" spans="2:4">
      <c r="B43" s="42">
        <v>42</v>
      </c>
      <c r="D43">
        <v>19</v>
      </c>
    </row>
    <row r="44" spans="2:4">
      <c r="B44" s="42">
        <v>43</v>
      </c>
      <c r="D44">
        <v>13</v>
      </c>
    </row>
    <row r="45" spans="2:4">
      <c r="B45" s="42">
        <v>44</v>
      </c>
      <c r="D45">
        <v>10</v>
      </c>
    </row>
    <row r="46" spans="2:4">
      <c r="B46" s="42">
        <v>45</v>
      </c>
      <c r="D46">
        <v>11</v>
      </c>
    </row>
    <row r="47" spans="2:4">
      <c r="B47" s="42">
        <v>46</v>
      </c>
      <c r="D47">
        <v>11</v>
      </c>
    </row>
    <row r="48" spans="2:4">
      <c r="B48" s="42">
        <v>47</v>
      </c>
      <c r="D48">
        <v>7</v>
      </c>
    </row>
    <row r="49" spans="2:4">
      <c r="B49" s="42">
        <v>48</v>
      </c>
      <c r="D49">
        <v>7</v>
      </c>
    </row>
    <row r="50" spans="2:4">
      <c r="B50" s="42">
        <v>49</v>
      </c>
      <c r="D50">
        <v>8</v>
      </c>
    </row>
    <row r="51" spans="2:4">
      <c r="B51" s="42">
        <v>50</v>
      </c>
      <c r="D51">
        <v>8</v>
      </c>
    </row>
    <row r="52" spans="2:4">
      <c r="B52" s="42">
        <v>51</v>
      </c>
      <c r="D52">
        <v>10</v>
      </c>
    </row>
    <row r="53" spans="2:4">
      <c r="B53" s="42">
        <v>52</v>
      </c>
      <c r="D53">
        <v>5</v>
      </c>
    </row>
    <row r="54" spans="2:4">
      <c r="D54">
        <v>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R442"/>
  <sheetViews>
    <sheetView zoomScale="80" zoomScaleNormal="80" workbookViewId="0">
      <pane xSplit="4" ySplit="1" topLeftCell="E53" activePane="bottomRight" state="frozen"/>
      <selection pane="topRight" activeCell="E1" sqref="E1"/>
      <selection pane="bottomLeft" activeCell="A2" sqref="A2"/>
      <selection pane="bottomRight" activeCell="D1" sqref="D1"/>
    </sheetView>
  </sheetViews>
  <sheetFormatPr defaultColWidth="9.1796875" defaultRowHeight="12.5"/>
  <cols>
    <col min="1" max="1" width="9.1796875" style="1"/>
    <col min="2" max="2" width="6.1796875" style="2" bestFit="1" customWidth="1"/>
    <col min="3" max="4" width="6.1796875" style="2" customWidth="1"/>
    <col min="5" max="11" width="15.453125" style="1" customWidth="1"/>
    <col min="12" max="12" width="10" style="1" bestFit="1" customWidth="1"/>
    <col min="13" max="13" width="9.1796875" style="1"/>
    <col min="14" max="14" width="36" style="1" bestFit="1" customWidth="1"/>
    <col min="15" max="15" width="4.81640625" style="1" customWidth="1"/>
    <col min="16" max="16" width="36" style="1" bestFit="1" customWidth="1"/>
    <col min="17" max="17" width="10.81640625" style="1" customWidth="1"/>
    <col min="18" max="16384" width="9.1796875" style="1"/>
  </cols>
  <sheetData>
    <row r="1" spans="1:18" ht="50.15" customHeight="1">
      <c r="A1" s="3"/>
      <c r="B1" s="7"/>
      <c r="C1" s="29" t="s">
        <v>11</v>
      </c>
      <c r="D1" s="29" t="s">
        <v>148</v>
      </c>
      <c r="E1" s="19" t="s">
        <v>2</v>
      </c>
      <c r="F1" s="20" t="s">
        <v>4</v>
      </c>
      <c r="G1" s="20" t="s">
        <v>3</v>
      </c>
      <c r="H1" s="20" t="s">
        <v>7</v>
      </c>
      <c r="I1" s="20" t="s">
        <v>5</v>
      </c>
      <c r="J1" s="4" t="s">
        <v>6</v>
      </c>
      <c r="K1" s="21" t="s">
        <v>1</v>
      </c>
      <c r="L1" s="25"/>
      <c r="M1" s="3"/>
      <c r="N1" s="3"/>
    </row>
    <row r="2" spans="1:18" ht="13">
      <c r="A2" s="30" t="s">
        <v>8</v>
      </c>
      <c r="B2" s="2">
        <v>1</v>
      </c>
      <c r="D2" s="44">
        <v>10</v>
      </c>
      <c r="E2" s="17">
        <v>6</v>
      </c>
      <c r="F2" s="17">
        <v>8</v>
      </c>
      <c r="G2" s="17">
        <v>1</v>
      </c>
      <c r="H2" s="17">
        <v>0</v>
      </c>
      <c r="I2" s="17">
        <v>0</v>
      </c>
      <c r="J2" s="17">
        <v>0</v>
      </c>
      <c r="K2" s="9">
        <f t="shared" ref="K2:K40" si="0">SUM(E2:J2)</f>
        <v>15</v>
      </c>
      <c r="L2" s="2"/>
      <c r="N2" s="13"/>
      <c r="O2" s="13"/>
      <c r="R2" s="13"/>
    </row>
    <row r="3" spans="1:18" ht="13">
      <c r="B3" s="8">
        <v>2</v>
      </c>
      <c r="C3" s="8"/>
      <c r="D3" s="44">
        <v>8</v>
      </c>
      <c r="E3" s="17">
        <v>8</v>
      </c>
      <c r="F3" s="17">
        <v>11</v>
      </c>
      <c r="G3" s="17">
        <v>2</v>
      </c>
      <c r="H3" s="17">
        <v>2</v>
      </c>
      <c r="I3" s="17">
        <v>0</v>
      </c>
      <c r="J3" s="17">
        <v>0</v>
      </c>
      <c r="K3" s="9">
        <f t="shared" si="0"/>
        <v>23</v>
      </c>
      <c r="L3" s="2"/>
      <c r="N3" s="13"/>
      <c r="O3" s="13"/>
      <c r="R3" s="13"/>
    </row>
    <row r="4" spans="1:18" ht="13">
      <c r="B4" s="8">
        <v>3</v>
      </c>
      <c r="C4" s="8"/>
      <c r="D4" s="44">
        <v>14</v>
      </c>
      <c r="E4" s="17">
        <v>16</v>
      </c>
      <c r="F4" s="17">
        <v>17</v>
      </c>
      <c r="G4" s="17">
        <v>2</v>
      </c>
      <c r="H4" s="17">
        <v>14</v>
      </c>
      <c r="I4" s="17">
        <v>0</v>
      </c>
      <c r="J4" s="17">
        <v>0</v>
      </c>
      <c r="K4" s="9">
        <f t="shared" si="0"/>
        <v>49</v>
      </c>
      <c r="L4" s="2"/>
      <c r="N4" s="13"/>
      <c r="O4" s="13"/>
      <c r="R4" s="13"/>
    </row>
    <row r="5" spans="1:18" ht="13">
      <c r="B5" s="8">
        <v>4</v>
      </c>
      <c r="C5" s="8"/>
      <c r="D5" s="44">
        <v>14</v>
      </c>
      <c r="E5" s="17">
        <v>24</v>
      </c>
      <c r="F5" s="17">
        <v>17</v>
      </c>
      <c r="G5" s="17">
        <v>2</v>
      </c>
      <c r="H5" s="17">
        <v>6</v>
      </c>
      <c r="I5" s="17">
        <v>0</v>
      </c>
      <c r="J5" s="17">
        <v>0</v>
      </c>
      <c r="K5" s="9">
        <f t="shared" si="0"/>
        <v>49</v>
      </c>
      <c r="L5" s="2"/>
      <c r="N5" s="13"/>
      <c r="O5" s="13"/>
      <c r="R5" s="13"/>
    </row>
    <row r="6" spans="1:18" ht="13">
      <c r="B6" s="8">
        <v>5</v>
      </c>
      <c r="C6" s="8"/>
      <c r="D6" s="44">
        <v>19</v>
      </c>
      <c r="E6" s="17">
        <v>33</v>
      </c>
      <c r="F6" s="17">
        <v>18</v>
      </c>
      <c r="G6" s="17">
        <v>2</v>
      </c>
      <c r="H6" s="17">
        <v>7</v>
      </c>
      <c r="I6" s="17">
        <v>0</v>
      </c>
      <c r="J6" s="17">
        <v>0</v>
      </c>
      <c r="K6" s="9">
        <f t="shared" si="0"/>
        <v>60</v>
      </c>
      <c r="L6" s="2"/>
      <c r="N6" s="13"/>
      <c r="O6" s="13"/>
      <c r="R6" s="13"/>
    </row>
    <row r="7" spans="1:18" ht="13">
      <c r="B7" s="8">
        <v>6</v>
      </c>
      <c r="C7" s="8"/>
      <c r="D7" s="44">
        <v>12</v>
      </c>
      <c r="E7" s="17">
        <v>32</v>
      </c>
      <c r="F7" s="17">
        <v>9</v>
      </c>
      <c r="G7" s="17">
        <v>1</v>
      </c>
      <c r="H7" s="17">
        <v>1</v>
      </c>
      <c r="I7" s="17">
        <v>0</v>
      </c>
      <c r="J7" s="17">
        <v>0</v>
      </c>
      <c r="K7" s="9">
        <f t="shared" si="0"/>
        <v>43</v>
      </c>
      <c r="L7" s="2"/>
      <c r="N7" s="13"/>
      <c r="O7" s="13"/>
      <c r="R7" s="13"/>
    </row>
    <row r="8" spans="1:18" ht="13">
      <c r="B8" s="8">
        <v>7</v>
      </c>
      <c r="C8" s="8"/>
      <c r="D8" s="44">
        <v>12</v>
      </c>
      <c r="E8" s="17">
        <v>21</v>
      </c>
      <c r="F8" s="17">
        <v>13</v>
      </c>
      <c r="G8" s="17">
        <v>1</v>
      </c>
      <c r="H8" s="17">
        <v>1</v>
      </c>
      <c r="I8" s="17">
        <v>0</v>
      </c>
      <c r="J8" s="17">
        <v>0</v>
      </c>
      <c r="K8" s="9">
        <f t="shared" si="0"/>
        <v>36</v>
      </c>
      <c r="L8" s="2"/>
      <c r="N8" s="13"/>
      <c r="O8" s="13"/>
      <c r="R8" s="13"/>
    </row>
    <row r="9" spans="1:18" ht="13">
      <c r="B9" s="8">
        <v>8</v>
      </c>
      <c r="C9" s="8"/>
      <c r="D9" s="44">
        <v>17</v>
      </c>
      <c r="E9" s="17">
        <v>41</v>
      </c>
      <c r="F9" s="17">
        <v>10</v>
      </c>
      <c r="G9" s="17">
        <v>2</v>
      </c>
      <c r="H9" s="17">
        <v>2</v>
      </c>
      <c r="I9" s="17">
        <v>0</v>
      </c>
      <c r="J9" s="17">
        <v>0</v>
      </c>
      <c r="K9" s="9">
        <f t="shared" si="0"/>
        <v>55</v>
      </c>
      <c r="L9" s="2"/>
      <c r="N9" s="13"/>
      <c r="O9" s="13"/>
    </row>
    <row r="10" spans="1:18" ht="13">
      <c r="B10" s="8">
        <v>9</v>
      </c>
      <c r="C10" s="8"/>
      <c r="D10" s="44">
        <v>14</v>
      </c>
      <c r="E10" s="17">
        <v>9</v>
      </c>
      <c r="F10" s="17">
        <v>9</v>
      </c>
      <c r="G10" s="17">
        <v>0</v>
      </c>
      <c r="H10" s="17">
        <v>4</v>
      </c>
      <c r="I10" s="17">
        <v>0</v>
      </c>
      <c r="J10" s="17">
        <v>0</v>
      </c>
      <c r="K10" s="9">
        <f t="shared" si="0"/>
        <v>22</v>
      </c>
      <c r="L10" s="2"/>
      <c r="N10" s="13"/>
      <c r="O10" s="13"/>
    </row>
    <row r="11" spans="1:18" ht="13">
      <c r="B11" s="8">
        <v>10</v>
      </c>
      <c r="C11" s="8"/>
      <c r="D11" s="44">
        <v>11</v>
      </c>
      <c r="E11" s="17">
        <v>32</v>
      </c>
      <c r="F11" s="17">
        <v>7</v>
      </c>
      <c r="G11" s="17">
        <v>0</v>
      </c>
      <c r="H11" s="17">
        <v>2</v>
      </c>
      <c r="I11" s="17">
        <v>0</v>
      </c>
      <c r="J11" s="17">
        <v>0</v>
      </c>
      <c r="K11" s="9">
        <f t="shared" si="0"/>
        <v>41</v>
      </c>
      <c r="L11" s="2"/>
      <c r="N11" s="13"/>
      <c r="O11" s="13"/>
    </row>
    <row r="12" spans="1:18" ht="13">
      <c r="B12" s="8">
        <v>11</v>
      </c>
      <c r="C12" s="8"/>
      <c r="D12" s="44">
        <v>17</v>
      </c>
      <c r="E12" s="17">
        <v>20</v>
      </c>
      <c r="F12" s="17">
        <v>19</v>
      </c>
      <c r="G12" s="17">
        <v>0</v>
      </c>
      <c r="H12" s="17">
        <v>1</v>
      </c>
      <c r="I12" s="17">
        <v>0</v>
      </c>
      <c r="J12" s="17">
        <v>0</v>
      </c>
      <c r="K12" s="9">
        <f t="shared" si="0"/>
        <v>40</v>
      </c>
      <c r="L12" s="2"/>
      <c r="N12" s="13"/>
      <c r="O12" s="13"/>
    </row>
    <row r="13" spans="1:18" ht="13">
      <c r="B13" s="8">
        <v>12</v>
      </c>
      <c r="C13" s="8"/>
      <c r="D13" s="44">
        <v>22</v>
      </c>
      <c r="E13" s="17">
        <v>36</v>
      </c>
      <c r="F13" s="17">
        <v>3</v>
      </c>
      <c r="G13" s="17">
        <v>0</v>
      </c>
      <c r="H13" s="17">
        <v>2</v>
      </c>
      <c r="I13" s="17">
        <v>0</v>
      </c>
      <c r="J13" s="17">
        <v>0</v>
      </c>
      <c r="K13" s="9">
        <f t="shared" si="0"/>
        <v>41</v>
      </c>
      <c r="L13" s="48">
        <f>SUM(K2:K13)</f>
        <v>474</v>
      </c>
      <c r="N13" s="13"/>
      <c r="O13" s="13"/>
    </row>
    <row r="14" spans="1:18" ht="13">
      <c r="A14" s="3" t="s">
        <v>9</v>
      </c>
      <c r="B14" s="8">
        <v>13</v>
      </c>
      <c r="C14" s="8">
        <v>60</v>
      </c>
      <c r="D14" s="44">
        <v>16</v>
      </c>
      <c r="E14" s="17">
        <v>11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9">
        <f t="shared" si="0"/>
        <v>11</v>
      </c>
      <c r="L14" s="2"/>
      <c r="N14" s="13"/>
      <c r="O14" s="13"/>
    </row>
    <row r="15" spans="1:18" ht="13">
      <c r="B15" s="8">
        <v>14</v>
      </c>
      <c r="C15" s="8">
        <v>60</v>
      </c>
      <c r="D15" s="44">
        <v>13</v>
      </c>
      <c r="E15" s="17">
        <v>6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9">
        <f t="shared" si="0"/>
        <v>6</v>
      </c>
      <c r="L15" s="2"/>
      <c r="N15" s="13"/>
      <c r="O15" s="13"/>
    </row>
    <row r="16" spans="1:18" ht="13">
      <c r="B16" s="8">
        <v>15</v>
      </c>
      <c r="C16" s="8">
        <v>60</v>
      </c>
      <c r="D16" s="44">
        <v>15</v>
      </c>
      <c r="E16" s="17">
        <v>2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9">
        <f t="shared" si="0"/>
        <v>2</v>
      </c>
      <c r="L16" s="2"/>
      <c r="N16" s="13"/>
      <c r="O16" s="13"/>
    </row>
    <row r="17" spans="1:16" ht="13">
      <c r="B17" s="8">
        <v>16</v>
      </c>
      <c r="C17" s="8">
        <v>60</v>
      </c>
      <c r="D17" s="44">
        <v>13</v>
      </c>
      <c r="E17" s="17">
        <v>0</v>
      </c>
      <c r="F17" s="17">
        <v>0</v>
      </c>
      <c r="G17" s="17">
        <v>1</v>
      </c>
      <c r="H17" s="17">
        <v>0</v>
      </c>
      <c r="I17" s="17">
        <v>0</v>
      </c>
      <c r="J17" s="17">
        <v>0</v>
      </c>
      <c r="K17" s="9">
        <f t="shared" si="0"/>
        <v>1</v>
      </c>
      <c r="L17" s="2"/>
      <c r="N17" s="13"/>
      <c r="O17" s="13"/>
    </row>
    <row r="18" spans="1:16" ht="13">
      <c r="B18" s="10">
        <v>17</v>
      </c>
      <c r="C18" s="10">
        <v>60</v>
      </c>
      <c r="D18" s="44">
        <v>11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9">
        <f t="shared" si="0"/>
        <v>0</v>
      </c>
      <c r="L18" s="48">
        <f>SUM(K14:K17)</f>
        <v>20</v>
      </c>
      <c r="N18" s="13"/>
      <c r="O18" s="13"/>
      <c r="P18" s="11"/>
    </row>
    <row r="19" spans="1:16" ht="13">
      <c r="A19" s="3" t="s">
        <v>10</v>
      </c>
      <c r="B19" s="8">
        <v>18</v>
      </c>
      <c r="C19" s="8"/>
      <c r="D19" s="44">
        <v>16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9">
        <f t="shared" si="0"/>
        <v>0</v>
      </c>
      <c r="L19" s="2"/>
      <c r="N19" s="13"/>
      <c r="O19" s="13"/>
    </row>
    <row r="20" spans="1:16" ht="13">
      <c r="B20" s="8">
        <v>19</v>
      </c>
      <c r="C20" s="8"/>
      <c r="D20" s="44">
        <v>11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9">
        <f t="shared" si="0"/>
        <v>0</v>
      </c>
      <c r="L20" s="2"/>
      <c r="N20" s="13"/>
      <c r="O20" s="13"/>
    </row>
    <row r="21" spans="1:16" ht="13">
      <c r="B21" s="8">
        <v>20</v>
      </c>
      <c r="C21" s="8"/>
      <c r="D21" s="44">
        <v>18</v>
      </c>
      <c r="E21" s="17">
        <v>1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9">
        <f t="shared" si="0"/>
        <v>1</v>
      </c>
      <c r="L21" s="2"/>
      <c r="N21" s="13"/>
      <c r="O21" s="13"/>
      <c r="P21" s="11"/>
    </row>
    <row r="22" spans="1:16" ht="13">
      <c r="B22" s="8">
        <v>21</v>
      </c>
      <c r="C22" s="8"/>
      <c r="D22" s="44">
        <v>24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9">
        <f t="shared" si="0"/>
        <v>0</v>
      </c>
      <c r="L22" s="2"/>
      <c r="N22" s="13"/>
      <c r="O22" s="13"/>
    </row>
    <row r="23" spans="1:16" ht="13">
      <c r="B23" s="8">
        <v>22</v>
      </c>
      <c r="C23" s="8"/>
      <c r="D23" s="44">
        <v>36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9">
        <f t="shared" si="0"/>
        <v>0</v>
      </c>
      <c r="L23" s="2"/>
      <c r="N23" s="13"/>
      <c r="O23" s="13"/>
    </row>
    <row r="24" spans="1:16" s="5" customFormat="1" ht="13">
      <c r="B24" s="8">
        <v>23</v>
      </c>
      <c r="C24" s="8"/>
      <c r="D24" s="44">
        <v>54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9">
        <f t="shared" si="0"/>
        <v>0</v>
      </c>
      <c r="L24" s="2"/>
      <c r="M24" s="1"/>
      <c r="N24" s="13"/>
      <c r="O24" s="13"/>
    </row>
    <row r="25" spans="1:16" s="5" customFormat="1" ht="13">
      <c r="B25" s="8">
        <v>24</v>
      </c>
      <c r="C25" s="8"/>
      <c r="D25" s="44">
        <v>39</v>
      </c>
      <c r="E25" s="17">
        <v>1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9">
        <f t="shared" si="0"/>
        <v>1</v>
      </c>
      <c r="L25" s="2"/>
      <c r="M25" s="1"/>
      <c r="N25" s="13"/>
      <c r="O25" s="13"/>
    </row>
    <row r="26" spans="1:16" ht="13">
      <c r="B26" s="8">
        <v>25</v>
      </c>
      <c r="C26" s="8"/>
      <c r="D26" s="44">
        <v>78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9">
        <f t="shared" si="0"/>
        <v>0</v>
      </c>
      <c r="L26" s="2"/>
      <c r="N26" s="13"/>
      <c r="O26" s="13"/>
    </row>
    <row r="27" spans="1:16" ht="13">
      <c r="B27" s="8">
        <v>26</v>
      </c>
      <c r="C27" s="8"/>
      <c r="D27" s="44">
        <v>138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9">
        <f t="shared" si="0"/>
        <v>0</v>
      </c>
      <c r="L27" s="2"/>
      <c r="N27" s="13"/>
      <c r="O27" s="13"/>
    </row>
    <row r="28" spans="1:16" ht="13">
      <c r="B28" s="8">
        <v>27</v>
      </c>
      <c r="C28" s="8"/>
      <c r="D28" s="44">
        <v>224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9">
        <f t="shared" si="0"/>
        <v>0</v>
      </c>
      <c r="L28" s="2"/>
      <c r="N28" s="13"/>
      <c r="O28" s="13"/>
    </row>
    <row r="29" spans="1:16" ht="13">
      <c r="B29" s="8">
        <v>28</v>
      </c>
      <c r="C29" s="8"/>
      <c r="D29" s="44">
        <v>307</v>
      </c>
      <c r="E29" s="17">
        <v>0</v>
      </c>
      <c r="F29" s="17">
        <v>0</v>
      </c>
      <c r="G29" s="17">
        <v>0</v>
      </c>
      <c r="H29" s="17">
        <v>2</v>
      </c>
      <c r="I29" s="17">
        <v>0</v>
      </c>
      <c r="J29" s="17">
        <v>0</v>
      </c>
      <c r="K29" s="9">
        <f t="shared" si="0"/>
        <v>2</v>
      </c>
      <c r="L29" s="2"/>
      <c r="N29" s="13"/>
      <c r="O29" s="13"/>
    </row>
    <row r="30" spans="1:16" ht="13">
      <c r="B30" s="8">
        <v>29</v>
      </c>
      <c r="C30" s="8"/>
      <c r="D30" s="44">
        <v>295</v>
      </c>
      <c r="E30" s="17">
        <v>2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9">
        <f t="shared" si="0"/>
        <v>2</v>
      </c>
      <c r="L30" s="2"/>
      <c r="N30" s="13"/>
      <c r="O30" s="13"/>
    </row>
    <row r="31" spans="1:16" ht="13">
      <c r="B31" s="8">
        <v>30</v>
      </c>
      <c r="C31" s="8"/>
      <c r="D31" s="44">
        <v>231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9">
        <f t="shared" si="0"/>
        <v>0</v>
      </c>
      <c r="L31" s="2"/>
      <c r="N31" s="13"/>
      <c r="O31" s="13"/>
    </row>
    <row r="32" spans="1:16" ht="13">
      <c r="B32" s="8">
        <v>31</v>
      </c>
      <c r="C32" s="8"/>
      <c r="D32" s="44">
        <v>212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9">
        <f t="shared" si="0"/>
        <v>0</v>
      </c>
      <c r="L32" s="2"/>
      <c r="N32" s="13"/>
      <c r="O32" s="13"/>
    </row>
    <row r="33" spans="2:15" ht="13">
      <c r="B33" s="8">
        <v>32</v>
      </c>
      <c r="C33" s="8"/>
      <c r="D33" s="44">
        <v>276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9">
        <f t="shared" si="0"/>
        <v>0</v>
      </c>
      <c r="L33" s="2"/>
      <c r="N33" s="13"/>
      <c r="O33" s="13"/>
    </row>
    <row r="34" spans="2:15" ht="13">
      <c r="B34" s="8">
        <v>33</v>
      </c>
      <c r="C34" s="8"/>
      <c r="D34" s="44">
        <v>239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9">
        <f t="shared" si="0"/>
        <v>0</v>
      </c>
      <c r="L34" s="2"/>
      <c r="N34" s="13"/>
      <c r="O34" s="13"/>
    </row>
    <row r="35" spans="2:15" ht="13">
      <c r="B35" s="8">
        <v>34</v>
      </c>
      <c r="C35" s="8"/>
      <c r="D35">
        <v>254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9">
        <f t="shared" si="0"/>
        <v>0</v>
      </c>
      <c r="L35" s="2"/>
      <c r="N35" s="13"/>
      <c r="O35" s="13"/>
    </row>
    <row r="36" spans="2:15" ht="13">
      <c r="B36" s="8">
        <v>35</v>
      </c>
      <c r="C36" s="8"/>
      <c r="D36">
        <v>238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9">
        <f t="shared" si="0"/>
        <v>0</v>
      </c>
      <c r="L36" s="48">
        <f>SUM(K19:K36)</f>
        <v>6</v>
      </c>
      <c r="N36" s="13"/>
      <c r="O36" s="13"/>
    </row>
    <row r="37" spans="2:15" ht="13">
      <c r="B37" s="8">
        <v>36</v>
      </c>
      <c r="C37" s="8"/>
      <c r="D37">
        <v>156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9">
        <f t="shared" si="0"/>
        <v>0</v>
      </c>
      <c r="L37" s="2">
        <f>SUM(L2:L36)</f>
        <v>500</v>
      </c>
      <c r="N37" s="13"/>
      <c r="O37" s="13"/>
    </row>
    <row r="38" spans="2:15" ht="13">
      <c r="B38" s="8">
        <v>37</v>
      </c>
      <c r="C38" s="8"/>
      <c r="D38">
        <v>151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9">
        <f t="shared" si="0"/>
        <v>0</v>
      </c>
      <c r="L38" s="2">
        <f>494/500</f>
        <v>0.98799999999999999</v>
      </c>
      <c r="N38" s="13"/>
      <c r="O38" s="13"/>
    </row>
    <row r="39" spans="2:15" ht="13">
      <c r="B39" s="8">
        <v>38</v>
      </c>
      <c r="C39" s="8"/>
      <c r="D39">
        <v>129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9">
        <f t="shared" si="0"/>
        <v>0</v>
      </c>
      <c r="L39" s="2">
        <f>6/L37</f>
        <v>1.2E-2</v>
      </c>
      <c r="N39" s="13"/>
      <c r="O39" s="13"/>
    </row>
    <row r="40" spans="2:15" ht="13">
      <c r="B40" s="8">
        <v>39</v>
      </c>
      <c r="C40" s="8"/>
      <c r="D40">
        <v>134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9">
        <f t="shared" si="0"/>
        <v>0</v>
      </c>
      <c r="L40" s="2"/>
      <c r="N40" s="13"/>
      <c r="O40" s="13"/>
    </row>
    <row r="41" spans="2:15" s="12" customFormat="1" ht="13">
      <c r="B41" s="10">
        <v>40</v>
      </c>
      <c r="C41" s="10"/>
      <c r="D41" s="10">
        <v>67</v>
      </c>
      <c r="E41" s="17"/>
      <c r="F41" s="17"/>
      <c r="G41" s="17"/>
      <c r="H41" s="17"/>
      <c r="I41" s="17"/>
      <c r="J41" s="17"/>
      <c r="K41" s="9"/>
      <c r="L41" s="2"/>
      <c r="M41" s="1"/>
      <c r="N41" s="13"/>
      <c r="O41" s="13"/>
    </row>
    <row r="42" spans="2:15" ht="13">
      <c r="B42" s="8">
        <v>41</v>
      </c>
      <c r="C42" s="8"/>
      <c r="D42" s="8">
        <v>41</v>
      </c>
      <c r="E42" s="17"/>
      <c r="F42" s="17"/>
      <c r="G42" s="17"/>
      <c r="H42" s="17"/>
      <c r="I42" s="17"/>
      <c r="J42" s="17"/>
      <c r="K42" s="9"/>
      <c r="L42" s="2">
        <f>L13/L37</f>
        <v>0.94799999999999995</v>
      </c>
      <c r="N42" s="13"/>
      <c r="O42" s="13"/>
    </row>
    <row r="43" spans="2:15" ht="13">
      <c r="B43" s="8">
        <v>42</v>
      </c>
      <c r="C43" s="8"/>
      <c r="D43" s="8">
        <v>37</v>
      </c>
      <c r="E43" s="17"/>
      <c r="F43" s="17"/>
      <c r="G43" s="17"/>
      <c r="H43" s="17"/>
      <c r="I43" s="17"/>
      <c r="J43" s="17"/>
      <c r="K43" s="9"/>
      <c r="L43" s="2">
        <f>L18/L37</f>
        <v>0.04</v>
      </c>
      <c r="N43" s="13"/>
      <c r="O43" s="13"/>
    </row>
    <row r="44" spans="2:15" ht="13">
      <c r="B44" s="8">
        <v>43</v>
      </c>
      <c r="C44" s="8"/>
      <c r="D44" s="8">
        <v>27</v>
      </c>
      <c r="E44" s="17"/>
      <c r="F44" s="17"/>
      <c r="G44" s="17"/>
      <c r="H44" s="17"/>
      <c r="I44" s="17"/>
      <c r="J44" s="17"/>
      <c r="K44" s="9"/>
      <c r="L44" s="2">
        <f>L36/L37</f>
        <v>1.2E-2</v>
      </c>
      <c r="N44" s="13"/>
      <c r="O44" s="13"/>
    </row>
    <row r="45" spans="2:15" ht="13">
      <c r="B45" s="8">
        <v>44</v>
      </c>
      <c r="C45" s="8"/>
      <c r="D45" s="8">
        <v>14</v>
      </c>
      <c r="E45" s="17"/>
      <c r="F45" s="17"/>
      <c r="G45" s="17"/>
      <c r="H45" s="17"/>
      <c r="I45" s="17"/>
      <c r="J45" s="17"/>
      <c r="K45" s="9"/>
      <c r="L45" s="2"/>
      <c r="N45" s="13"/>
      <c r="O45" s="13"/>
    </row>
    <row r="46" spans="2:15" ht="13">
      <c r="B46" s="8">
        <v>45</v>
      </c>
      <c r="C46" s="8"/>
      <c r="D46" s="8">
        <v>16</v>
      </c>
      <c r="E46" s="17"/>
      <c r="F46" s="17"/>
      <c r="G46" s="17"/>
      <c r="H46" s="17"/>
      <c r="I46" s="17"/>
      <c r="J46" s="17"/>
      <c r="K46" s="9"/>
      <c r="L46" s="2"/>
      <c r="N46" s="13"/>
      <c r="O46" s="13"/>
    </row>
    <row r="47" spans="2:15" ht="13">
      <c r="B47" s="8">
        <v>46</v>
      </c>
      <c r="C47" s="8"/>
      <c r="D47" s="8">
        <v>12</v>
      </c>
      <c r="E47" s="17"/>
      <c r="F47" s="17"/>
      <c r="G47" s="17"/>
      <c r="H47" s="17"/>
      <c r="I47" s="17"/>
      <c r="J47" s="17"/>
      <c r="K47" s="9"/>
      <c r="L47" s="2"/>
      <c r="N47" s="13"/>
      <c r="O47" s="13"/>
    </row>
    <row r="48" spans="2:15" ht="13">
      <c r="B48" s="8">
        <v>47</v>
      </c>
      <c r="C48" s="8"/>
      <c r="D48" s="8">
        <v>7</v>
      </c>
      <c r="E48" s="17"/>
      <c r="F48" s="17"/>
      <c r="G48" s="17"/>
      <c r="H48" s="17"/>
      <c r="I48" s="17"/>
      <c r="J48" s="17"/>
      <c r="K48" s="9"/>
      <c r="L48" s="2"/>
      <c r="N48" s="13"/>
      <c r="O48" s="13"/>
    </row>
    <row r="49" spans="2:17" ht="13">
      <c r="B49" s="8">
        <v>48</v>
      </c>
      <c r="C49" s="8"/>
      <c r="D49" s="8">
        <v>6</v>
      </c>
      <c r="E49" s="17"/>
      <c r="F49" s="17"/>
      <c r="G49" s="17"/>
      <c r="H49" s="17"/>
      <c r="I49" s="17"/>
      <c r="J49" s="17"/>
      <c r="K49" s="9"/>
      <c r="L49" s="2"/>
      <c r="N49" s="13"/>
      <c r="O49" s="13"/>
    </row>
    <row r="50" spans="2:17" ht="13">
      <c r="B50" s="8">
        <v>49</v>
      </c>
      <c r="C50" s="8"/>
      <c r="D50" s="8">
        <v>6</v>
      </c>
      <c r="E50" s="17"/>
      <c r="F50" s="17"/>
      <c r="G50" s="17"/>
      <c r="H50" s="17"/>
      <c r="I50" s="17"/>
      <c r="J50" s="17"/>
      <c r="K50" s="9"/>
      <c r="L50" s="2"/>
      <c r="N50" s="13"/>
      <c r="O50" s="13"/>
    </row>
    <row r="51" spans="2:17" ht="13">
      <c r="B51" s="8">
        <v>50</v>
      </c>
      <c r="C51" s="8"/>
      <c r="D51" s="8">
        <v>3</v>
      </c>
      <c r="E51" s="17"/>
      <c r="F51" s="17"/>
      <c r="G51" s="17"/>
      <c r="H51" s="17"/>
      <c r="I51" s="17"/>
      <c r="J51" s="17"/>
      <c r="K51" s="9"/>
      <c r="L51" s="2"/>
      <c r="N51" s="13"/>
      <c r="O51" s="13"/>
    </row>
    <row r="52" spans="2:17" ht="13">
      <c r="B52" s="8">
        <v>51</v>
      </c>
      <c r="C52" s="8"/>
      <c r="D52" s="8">
        <v>4</v>
      </c>
      <c r="E52" s="17"/>
      <c r="F52" s="17"/>
      <c r="G52" s="17"/>
      <c r="H52" s="17"/>
      <c r="I52" s="17"/>
      <c r="J52" s="17"/>
      <c r="K52" s="9"/>
      <c r="L52" s="2"/>
      <c r="N52" s="13"/>
      <c r="O52" s="13"/>
    </row>
    <row r="53" spans="2:17" ht="13">
      <c r="B53" s="8">
        <v>52</v>
      </c>
      <c r="C53" s="8"/>
      <c r="D53" s="8">
        <v>5</v>
      </c>
      <c r="E53" s="17"/>
      <c r="F53" s="17"/>
      <c r="G53" s="17"/>
      <c r="H53" s="17"/>
      <c r="I53" s="17"/>
      <c r="J53" s="17"/>
      <c r="K53" s="9"/>
      <c r="L53" s="2"/>
      <c r="N53" s="13"/>
      <c r="O53" s="13"/>
    </row>
    <row r="54" spans="2:17" ht="13">
      <c r="B54" s="23" t="s">
        <v>0</v>
      </c>
      <c r="C54" s="23"/>
      <c r="D54" s="23"/>
      <c r="E54" s="17">
        <f t="shared" ref="E54:J54" si="1">SUM(E2:E53)</f>
        <v>301</v>
      </c>
      <c r="F54" s="17">
        <f>SUM(F2:F53)</f>
        <v>141</v>
      </c>
      <c r="G54" s="17">
        <f>SUM(G2:G53)</f>
        <v>14</v>
      </c>
      <c r="H54" s="17">
        <f t="shared" si="1"/>
        <v>44</v>
      </c>
      <c r="I54" s="17">
        <f t="shared" si="1"/>
        <v>0</v>
      </c>
      <c r="J54" s="17">
        <f t="shared" si="1"/>
        <v>0</v>
      </c>
      <c r="K54" s="17">
        <f>SUM(K2:K53)</f>
        <v>500</v>
      </c>
      <c r="L54" s="2"/>
      <c r="N54" s="13"/>
      <c r="O54" s="13"/>
    </row>
    <row r="55" spans="2:17">
      <c r="B55" s="6"/>
      <c r="C55" s="6"/>
      <c r="D55" s="6"/>
      <c r="E55" s="18"/>
      <c r="F55" s="18"/>
      <c r="G55" s="18"/>
      <c r="H55" s="18"/>
      <c r="I55" s="18"/>
      <c r="J55" s="18"/>
      <c r="K55" s="18"/>
      <c r="L55" s="18"/>
      <c r="M55" s="18"/>
      <c r="N55" s="2"/>
      <c r="P55" s="13"/>
      <c r="Q55" s="13"/>
    </row>
    <row r="56" spans="2:17" ht="13">
      <c r="E56" s="26"/>
      <c r="F56" s="26"/>
      <c r="G56" s="26">
        <f>SUM(E54:G54)</f>
        <v>456</v>
      </c>
      <c r="H56" s="26"/>
      <c r="I56" s="26"/>
      <c r="J56" s="26">
        <f>SUM(H54:J54)</f>
        <v>44</v>
      </c>
      <c r="K56" s="26"/>
      <c r="L56" s="26"/>
      <c r="M56" s="26"/>
      <c r="N56" s="2"/>
      <c r="P56" s="13"/>
      <c r="Q56" s="13"/>
    </row>
    <row r="57" spans="2:17">
      <c r="B57" s="6"/>
      <c r="C57" s="6"/>
      <c r="D57" s="6"/>
      <c r="E57" s="27"/>
      <c r="F57" s="27"/>
      <c r="G57" s="27">
        <f>G56/K54</f>
        <v>0.91200000000000003</v>
      </c>
      <c r="H57" s="22"/>
      <c r="I57" s="22"/>
      <c r="J57" s="14">
        <f>J56/K54</f>
        <v>8.7999999999999995E-2</v>
      </c>
      <c r="K57" s="22"/>
      <c r="L57" s="22"/>
      <c r="M57" s="12"/>
      <c r="N57" s="2"/>
      <c r="P57" s="13"/>
      <c r="Q57" s="13"/>
    </row>
    <row r="58" spans="2:17" ht="13">
      <c r="B58" s="6"/>
      <c r="C58" s="6"/>
      <c r="D58" s="6"/>
      <c r="E58" s="28"/>
      <c r="F58" s="28"/>
      <c r="G58" s="49">
        <f>SUM(F54:G54)</f>
        <v>155</v>
      </c>
      <c r="H58" s="28"/>
      <c r="I58" s="28"/>
      <c r="J58" s="28"/>
      <c r="K58" s="28"/>
      <c r="L58" s="16"/>
      <c r="M58" s="24"/>
    </row>
    <row r="59" spans="2:17">
      <c r="B59" s="6"/>
      <c r="C59" s="6"/>
      <c r="D59" s="6"/>
      <c r="E59" s="15"/>
      <c r="F59" s="15"/>
      <c r="G59" s="50">
        <f>F54/G58</f>
        <v>0.9096774193548387</v>
      </c>
      <c r="H59" s="15"/>
      <c r="I59" s="15"/>
      <c r="J59" s="15"/>
      <c r="K59" s="15"/>
      <c r="L59" s="15"/>
      <c r="M59" s="12"/>
    </row>
    <row r="60" spans="2:17">
      <c r="B60" s="6"/>
      <c r="C60" s="6"/>
      <c r="D60" s="6"/>
      <c r="E60" s="12"/>
      <c r="F60" s="12"/>
      <c r="G60" s="12">
        <f>G54/G58</f>
        <v>9.0322580645161285E-2</v>
      </c>
      <c r="H60" s="12"/>
      <c r="I60" s="12"/>
      <c r="J60" s="12"/>
      <c r="K60" s="12"/>
      <c r="L60" s="12"/>
      <c r="M60" s="12"/>
    </row>
    <row r="61" spans="2:17">
      <c r="B61" s="6"/>
      <c r="C61" s="6"/>
      <c r="D61" s="6"/>
    </row>
    <row r="62" spans="2:17">
      <c r="B62" s="6"/>
      <c r="C62" s="6"/>
      <c r="D62" s="6"/>
    </row>
    <row r="63" spans="2:17">
      <c r="B63" s="6"/>
      <c r="C63" s="6"/>
      <c r="D63" s="6"/>
    </row>
    <row r="64" spans="2:17">
      <c r="B64" s="6"/>
      <c r="C64" s="6"/>
      <c r="D64" s="6"/>
    </row>
    <row r="65" spans="2:10">
      <c r="B65" s="6"/>
      <c r="C65" s="6"/>
      <c r="D65" s="6"/>
    </row>
    <row r="66" spans="2:10">
      <c r="B66" s="6"/>
      <c r="C66" s="6"/>
      <c r="D66" s="6"/>
      <c r="I66" s="11"/>
      <c r="J66" s="11"/>
    </row>
    <row r="78" spans="2:10">
      <c r="B78" s="1"/>
      <c r="C78" s="1"/>
      <c r="D78" s="1"/>
    </row>
    <row r="79" spans="2:10">
      <c r="B79" s="1"/>
      <c r="C79" s="1"/>
      <c r="D79" s="1"/>
    </row>
    <row r="80" spans="2:10">
      <c r="B80" s="1"/>
      <c r="C80" s="1"/>
      <c r="D80" s="1"/>
    </row>
    <row r="81" spans="2:4">
      <c r="B81" s="1"/>
      <c r="C81" s="1"/>
      <c r="D81" s="1"/>
    </row>
    <row r="82" spans="2:4">
      <c r="B82" s="1"/>
      <c r="C82" s="1"/>
      <c r="D82" s="1"/>
    </row>
    <row r="83" spans="2:4">
      <c r="B83" s="1"/>
      <c r="C83" s="1"/>
      <c r="D83" s="1"/>
    </row>
    <row r="84" spans="2:4">
      <c r="B84" s="1"/>
      <c r="C84" s="1"/>
      <c r="D84" s="1"/>
    </row>
    <row r="85" spans="2:4">
      <c r="B85" s="1"/>
      <c r="C85" s="1"/>
      <c r="D85" s="1"/>
    </row>
    <row r="86" spans="2:4">
      <c r="B86" s="1"/>
      <c r="C86" s="1"/>
      <c r="D86" s="1"/>
    </row>
    <row r="87" spans="2:4">
      <c r="B87" s="1"/>
      <c r="C87" s="1"/>
      <c r="D87" s="1"/>
    </row>
    <row r="88" spans="2:4">
      <c r="B88" s="1"/>
      <c r="C88" s="1"/>
      <c r="D88" s="1"/>
    </row>
    <row r="89" spans="2:4">
      <c r="B89" s="1"/>
      <c r="C89" s="1"/>
      <c r="D89" s="1"/>
    </row>
    <row r="90" spans="2:4">
      <c r="B90" s="1"/>
      <c r="C90" s="1"/>
      <c r="D90" s="1"/>
    </row>
    <row r="91" spans="2:4">
      <c r="B91" s="1"/>
      <c r="C91" s="1"/>
      <c r="D91" s="1"/>
    </row>
    <row r="92" spans="2:4">
      <c r="B92" s="1"/>
      <c r="C92" s="1"/>
      <c r="D92" s="1"/>
    </row>
    <row r="93" spans="2:4">
      <c r="B93" s="1"/>
      <c r="C93" s="1"/>
      <c r="D93" s="1"/>
    </row>
    <row r="94" spans="2:4">
      <c r="B94" s="1"/>
      <c r="C94" s="1"/>
      <c r="D94" s="1"/>
    </row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  <row r="102" spans="2:4">
      <c r="B102" s="1"/>
      <c r="C102" s="1"/>
      <c r="D102" s="1"/>
    </row>
    <row r="103" spans="2:4">
      <c r="B103" s="1"/>
      <c r="C103" s="1"/>
      <c r="D103" s="1"/>
    </row>
    <row r="104" spans="2:4">
      <c r="B104" s="1"/>
      <c r="C104" s="1"/>
      <c r="D104" s="1"/>
    </row>
    <row r="105" spans="2:4">
      <c r="B105" s="1"/>
      <c r="C105" s="1"/>
      <c r="D105" s="1"/>
    </row>
    <row r="106" spans="2:4">
      <c r="B106" s="1"/>
      <c r="C106" s="1"/>
      <c r="D106" s="1"/>
    </row>
    <row r="107" spans="2:4">
      <c r="B107" s="1"/>
      <c r="C107" s="1"/>
      <c r="D107" s="1"/>
    </row>
    <row r="108" spans="2:4">
      <c r="B108" s="1"/>
      <c r="C108" s="1"/>
      <c r="D108" s="1"/>
    </row>
    <row r="109" spans="2:4">
      <c r="B109" s="1"/>
      <c r="C109" s="1"/>
      <c r="D109" s="1"/>
    </row>
    <row r="110" spans="2:4">
      <c r="B110" s="1"/>
      <c r="C110" s="1"/>
      <c r="D110" s="1"/>
    </row>
    <row r="111" spans="2:4">
      <c r="B111" s="1"/>
      <c r="C111" s="1"/>
      <c r="D111" s="1"/>
    </row>
    <row r="112" spans="2:4">
      <c r="B112" s="1"/>
      <c r="C112" s="1"/>
      <c r="D112" s="1"/>
    </row>
    <row r="113" spans="2:4">
      <c r="B113" s="1"/>
      <c r="C113" s="1"/>
      <c r="D113" s="1"/>
    </row>
    <row r="114" spans="2:4">
      <c r="B114" s="1"/>
      <c r="C114" s="1"/>
      <c r="D114" s="1"/>
    </row>
    <row r="115" spans="2:4">
      <c r="B115" s="1"/>
      <c r="C115" s="1"/>
      <c r="D115" s="1"/>
    </row>
    <row r="116" spans="2:4">
      <c r="B116" s="1"/>
      <c r="C116" s="1"/>
      <c r="D116" s="1"/>
    </row>
    <row r="117" spans="2:4">
      <c r="B117" s="1"/>
      <c r="C117" s="1"/>
      <c r="D117" s="1"/>
    </row>
    <row r="118" spans="2:4">
      <c r="B118" s="1"/>
      <c r="C118" s="1"/>
      <c r="D118" s="1"/>
    </row>
    <row r="119" spans="2:4">
      <c r="B119" s="1"/>
      <c r="C119" s="1"/>
      <c r="D119" s="1"/>
    </row>
    <row r="120" spans="2:4">
      <c r="B120" s="1"/>
      <c r="C120" s="1"/>
      <c r="D120" s="1"/>
    </row>
    <row r="121" spans="2:4">
      <c r="B121" s="1"/>
      <c r="C121" s="1"/>
      <c r="D121" s="1"/>
    </row>
    <row r="122" spans="2:4">
      <c r="B122" s="1"/>
      <c r="C122" s="1"/>
      <c r="D122" s="1"/>
    </row>
    <row r="123" spans="2:4">
      <c r="B123" s="1"/>
      <c r="C123" s="1"/>
      <c r="D123" s="1"/>
    </row>
    <row r="124" spans="2:4">
      <c r="B124" s="1"/>
      <c r="C124" s="1"/>
      <c r="D124" s="1"/>
    </row>
    <row r="125" spans="2:4">
      <c r="B125" s="1"/>
      <c r="C125" s="1"/>
      <c r="D125" s="1"/>
    </row>
    <row r="126" spans="2:4">
      <c r="B126" s="1"/>
      <c r="C126" s="1"/>
      <c r="D126" s="1"/>
    </row>
    <row r="127" spans="2:4">
      <c r="B127" s="1"/>
      <c r="C127" s="1"/>
      <c r="D127" s="1"/>
    </row>
    <row r="128" spans="2:4">
      <c r="B128" s="1"/>
      <c r="C128" s="1"/>
      <c r="D128" s="1"/>
    </row>
    <row r="129" spans="2:4">
      <c r="B129" s="1"/>
      <c r="C129" s="1"/>
      <c r="D129" s="1"/>
    </row>
    <row r="130" spans="2:4">
      <c r="B130" s="1"/>
      <c r="C130" s="1"/>
      <c r="D130" s="1"/>
    </row>
    <row r="131" spans="2:4">
      <c r="B131" s="1"/>
      <c r="C131" s="1"/>
      <c r="D131" s="1"/>
    </row>
    <row r="132" spans="2:4">
      <c r="B132" s="1"/>
      <c r="C132" s="1"/>
      <c r="D132" s="1"/>
    </row>
    <row r="133" spans="2:4">
      <c r="B133" s="1"/>
      <c r="C133" s="1"/>
      <c r="D133" s="1"/>
    </row>
    <row r="134" spans="2:4">
      <c r="B134" s="1"/>
      <c r="C134" s="1"/>
      <c r="D134" s="1"/>
    </row>
    <row r="135" spans="2:4">
      <c r="B135" s="1"/>
      <c r="C135" s="1"/>
      <c r="D135" s="1"/>
    </row>
    <row r="136" spans="2:4">
      <c r="B136" s="1"/>
      <c r="C136" s="1"/>
      <c r="D136" s="1"/>
    </row>
    <row r="137" spans="2:4">
      <c r="B137" s="1"/>
      <c r="C137" s="1"/>
      <c r="D137" s="1"/>
    </row>
    <row r="138" spans="2:4">
      <c r="B138" s="1"/>
      <c r="C138" s="1"/>
      <c r="D138" s="1"/>
    </row>
    <row r="139" spans="2:4">
      <c r="B139" s="1"/>
      <c r="C139" s="1"/>
      <c r="D139" s="1"/>
    </row>
    <row r="140" spans="2:4">
      <c r="B140" s="1"/>
      <c r="C140" s="1"/>
      <c r="D140" s="1"/>
    </row>
    <row r="141" spans="2:4">
      <c r="B141" s="1"/>
      <c r="C141" s="1"/>
      <c r="D141" s="1"/>
    </row>
    <row r="142" spans="2:4">
      <c r="B142" s="1"/>
      <c r="C142" s="1"/>
      <c r="D142" s="1"/>
    </row>
    <row r="143" spans="2:4">
      <c r="B143" s="1"/>
      <c r="C143" s="1"/>
      <c r="D143" s="1"/>
    </row>
    <row r="144" spans="2:4">
      <c r="B144" s="1"/>
      <c r="C144" s="1"/>
      <c r="D144" s="1"/>
    </row>
    <row r="145" spans="2:4">
      <c r="B145" s="1"/>
      <c r="C145" s="1"/>
      <c r="D145" s="1"/>
    </row>
    <row r="146" spans="2:4">
      <c r="B146" s="1"/>
      <c r="C146" s="1"/>
      <c r="D146" s="1"/>
    </row>
    <row r="147" spans="2:4">
      <c r="B147" s="1"/>
      <c r="C147" s="1"/>
      <c r="D147" s="1"/>
    </row>
    <row r="148" spans="2:4">
      <c r="B148" s="1"/>
      <c r="C148" s="1"/>
      <c r="D148" s="1"/>
    </row>
    <row r="149" spans="2:4">
      <c r="B149" s="1"/>
      <c r="C149" s="1"/>
      <c r="D149" s="1"/>
    </row>
    <row r="150" spans="2:4">
      <c r="B150" s="1"/>
      <c r="C150" s="1"/>
      <c r="D150" s="1"/>
    </row>
    <row r="151" spans="2:4">
      <c r="B151" s="1"/>
      <c r="C151" s="1"/>
      <c r="D151" s="1"/>
    </row>
    <row r="152" spans="2:4">
      <c r="B152" s="1"/>
      <c r="C152" s="1"/>
      <c r="D152" s="1"/>
    </row>
    <row r="153" spans="2:4">
      <c r="B153" s="1"/>
      <c r="C153" s="1"/>
      <c r="D153" s="1"/>
    </row>
    <row r="154" spans="2:4">
      <c r="B154" s="1"/>
      <c r="C154" s="1"/>
      <c r="D154" s="1"/>
    </row>
    <row r="155" spans="2:4">
      <c r="B155" s="1"/>
      <c r="C155" s="1"/>
      <c r="D155" s="1"/>
    </row>
    <row r="156" spans="2:4">
      <c r="B156" s="1"/>
      <c r="C156" s="1"/>
      <c r="D156" s="1"/>
    </row>
    <row r="157" spans="2:4">
      <c r="B157" s="1"/>
      <c r="C157" s="1"/>
      <c r="D157" s="1"/>
    </row>
    <row r="158" spans="2:4">
      <c r="B158" s="1"/>
      <c r="C158" s="1"/>
      <c r="D158" s="1"/>
    </row>
    <row r="159" spans="2:4">
      <c r="B159" s="1"/>
      <c r="C159" s="1"/>
      <c r="D159" s="1"/>
    </row>
    <row r="160" spans="2:4">
      <c r="B160" s="1"/>
      <c r="C160" s="1"/>
      <c r="D160" s="1"/>
    </row>
    <row r="161" spans="2:4">
      <c r="B161" s="1"/>
      <c r="C161" s="1"/>
      <c r="D161" s="1"/>
    </row>
    <row r="162" spans="2:4">
      <c r="B162" s="1"/>
      <c r="C162" s="1"/>
      <c r="D162" s="1"/>
    </row>
    <row r="163" spans="2:4">
      <c r="B163" s="1"/>
      <c r="C163" s="1"/>
      <c r="D163" s="1"/>
    </row>
    <row r="164" spans="2:4">
      <c r="B164" s="1"/>
      <c r="C164" s="1"/>
      <c r="D164" s="1"/>
    </row>
    <row r="165" spans="2:4">
      <c r="B165" s="1"/>
      <c r="C165" s="1"/>
      <c r="D165" s="1"/>
    </row>
    <row r="166" spans="2:4">
      <c r="B166" s="1"/>
      <c r="C166" s="1"/>
      <c r="D166" s="1"/>
    </row>
    <row r="167" spans="2:4">
      <c r="B167" s="1"/>
      <c r="C167" s="1"/>
      <c r="D167" s="1"/>
    </row>
    <row r="168" spans="2:4">
      <c r="B168" s="1"/>
      <c r="C168" s="1"/>
      <c r="D168" s="1"/>
    </row>
    <row r="169" spans="2:4">
      <c r="B169" s="1"/>
      <c r="C169" s="1"/>
      <c r="D169" s="1"/>
    </row>
    <row r="170" spans="2:4">
      <c r="B170" s="1"/>
      <c r="C170" s="1"/>
      <c r="D170" s="1"/>
    </row>
    <row r="171" spans="2:4">
      <c r="B171" s="1"/>
      <c r="C171" s="1"/>
      <c r="D171" s="1"/>
    </row>
    <row r="172" spans="2:4">
      <c r="B172" s="1"/>
      <c r="C172" s="1"/>
      <c r="D172" s="1"/>
    </row>
    <row r="173" spans="2:4">
      <c r="B173" s="1"/>
      <c r="C173" s="1"/>
      <c r="D173" s="1"/>
    </row>
    <row r="174" spans="2:4">
      <c r="B174" s="1"/>
      <c r="C174" s="1"/>
      <c r="D174" s="1"/>
    </row>
    <row r="175" spans="2:4">
      <c r="B175" s="1"/>
      <c r="C175" s="1"/>
      <c r="D175" s="1"/>
    </row>
    <row r="176" spans="2:4">
      <c r="B176" s="1"/>
      <c r="C176" s="1"/>
      <c r="D176" s="1"/>
    </row>
    <row r="177" spans="2:4">
      <c r="B177" s="1"/>
      <c r="C177" s="1"/>
      <c r="D177" s="1"/>
    </row>
    <row r="178" spans="2:4">
      <c r="B178" s="1"/>
      <c r="C178" s="1"/>
      <c r="D178" s="1"/>
    </row>
    <row r="179" spans="2:4">
      <c r="B179" s="1"/>
      <c r="C179" s="1"/>
      <c r="D179" s="1"/>
    </row>
    <row r="180" spans="2:4">
      <c r="B180" s="1"/>
      <c r="C180" s="1"/>
      <c r="D180" s="1"/>
    </row>
    <row r="181" spans="2:4">
      <c r="B181" s="1"/>
      <c r="C181" s="1"/>
      <c r="D181" s="1"/>
    </row>
    <row r="182" spans="2:4">
      <c r="B182" s="1"/>
      <c r="C182" s="1"/>
      <c r="D182" s="1"/>
    </row>
    <row r="183" spans="2:4">
      <c r="B183" s="1"/>
      <c r="C183" s="1"/>
      <c r="D183" s="1"/>
    </row>
    <row r="184" spans="2:4">
      <c r="B184" s="1"/>
      <c r="C184" s="1"/>
      <c r="D184" s="1"/>
    </row>
    <row r="185" spans="2:4">
      <c r="B185" s="1"/>
      <c r="C185" s="1"/>
      <c r="D185" s="1"/>
    </row>
    <row r="186" spans="2:4">
      <c r="B186" s="1"/>
      <c r="C186" s="1"/>
      <c r="D186" s="1"/>
    </row>
    <row r="187" spans="2:4">
      <c r="B187" s="1"/>
      <c r="C187" s="1"/>
      <c r="D187" s="1"/>
    </row>
    <row r="188" spans="2:4">
      <c r="B188" s="1"/>
      <c r="C188" s="1"/>
      <c r="D188" s="1"/>
    </row>
    <row r="189" spans="2:4">
      <c r="B189" s="1"/>
      <c r="C189" s="1"/>
      <c r="D189" s="1"/>
    </row>
    <row r="190" spans="2:4">
      <c r="B190" s="1"/>
      <c r="C190" s="1"/>
      <c r="D190" s="1"/>
    </row>
    <row r="191" spans="2:4">
      <c r="B191" s="1"/>
      <c r="C191" s="1"/>
      <c r="D191" s="1"/>
    </row>
    <row r="192" spans="2:4">
      <c r="B192" s="1"/>
      <c r="C192" s="1"/>
      <c r="D192" s="1"/>
    </row>
    <row r="193" spans="2:4">
      <c r="B193" s="1"/>
      <c r="C193" s="1"/>
      <c r="D193" s="1"/>
    </row>
    <row r="194" spans="2:4">
      <c r="B194" s="1"/>
      <c r="C194" s="1"/>
      <c r="D194" s="1"/>
    </row>
    <row r="195" spans="2:4">
      <c r="B195" s="1"/>
      <c r="C195" s="1"/>
      <c r="D195" s="1"/>
    </row>
    <row r="196" spans="2:4">
      <c r="B196" s="1"/>
      <c r="C196" s="1"/>
      <c r="D196" s="1"/>
    </row>
    <row r="197" spans="2:4">
      <c r="B197" s="1"/>
      <c r="C197" s="1"/>
      <c r="D197" s="1"/>
    </row>
    <row r="198" spans="2:4">
      <c r="B198" s="1"/>
      <c r="C198" s="1"/>
      <c r="D198" s="1"/>
    </row>
    <row r="199" spans="2:4">
      <c r="B199" s="1"/>
      <c r="C199" s="1"/>
      <c r="D199" s="1"/>
    </row>
    <row r="200" spans="2:4">
      <c r="B200" s="1"/>
      <c r="C200" s="1"/>
      <c r="D200" s="1"/>
    </row>
    <row r="201" spans="2:4">
      <c r="B201" s="1"/>
      <c r="C201" s="1"/>
      <c r="D201" s="1"/>
    </row>
    <row r="202" spans="2:4">
      <c r="B202" s="1"/>
      <c r="C202" s="1"/>
      <c r="D202" s="1"/>
    </row>
    <row r="203" spans="2:4">
      <c r="B203" s="1"/>
      <c r="C203" s="1"/>
      <c r="D203" s="1"/>
    </row>
    <row r="204" spans="2:4">
      <c r="B204" s="1"/>
      <c r="C204" s="1"/>
      <c r="D204" s="1"/>
    </row>
    <row r="205" spans="2:4">
      <c r="B205" s="1"/>
      <c r="C205" s="1"/>
      <c r="D205" s="1"/>
    </row>
    <row r="206" spans="2:4">
      <c r="B206" s="1"/>
      <c r="C206" s="1"/>
      <c r="D206" s="1"/>
    </row>
    <row r="207" spans="2:4">
      <c r="B207" s="1"/>
      <c r="C207" s="1"/>
      <c r="D207" s="1"/>
    </row>
    <row r="208" spans="2:4">
      <c r="B208" s="1"/>
      <c r="C208" s="1"/>
      <c r="D208" s="1"/>
    </row>
    <row r="209" spans="2:4">
      <c r="B209" s="1"/>
      <c r="C209" s="1"/>
      <c r="D209" s="1"/>
    </row>
    <row r="210" spans="2:4">
      <c r="B210" s="1"/>
      <c r="C210" s="1"/>
      <c r="D210" s="1"/>
    </row>
    <row r="211" spans="2:4">
      <c r="B211" s="1"/>
      <c r="C211" s="1"/>
      <c r="D211" s="1"/>
    </row>
    <row r="212" spans="2:4">
      <c r="B212" s="1"/>
      <c r="C212" s="1"/>
      <c r="D212" s="1"/>
    </row>
    <row r="213" spans="2:4">
      <c r="B213" s="1"/>
      <c r="C213" s="1"/>
      <c r="D213" s="1"/>
    </row>
    <row r="214" spans="2:4">
      <c r="B214" s="1"/>
      <c r="C214" s="1"/>
      <c r="D214" s="1"/>
    </row>
    <row r="215" spans="2:4">
      <c r="B215" s="1"/>
      <c r="C215" s="1"/>
      <c r="D215" s="1"/>
    </row>
    <row r="216" spans="2:4">
      <c r="B216" s="1"/>
      <c r="C216" s="1"/>
      <c r="D216" s="1"/>
    </row>
    <row r="217" spans="2:4">
      <c r="B217" s="1"/>
      <c r="C217" s="1"/>
      <c r="D217" s="1"/>
    </row>
    <row r="218" spans="2:4">
      <c r="B218" s="1"/>
      <c r="C218" s="1"/>
      <c r="D218" s="1"/>
    </row>
    <row r="219" spans="2:4">
      <c r="B219" s="1"/>
      <c r="C219" s="1"/>
      <c r="D219" s="1"/>
    </row>
    <row r="220" spans="2:4">
      <c r="B220" s="1"/>
      <c r="C220" s="1"/>
      <c r="D220" s="1"/>
    </row>
    <row r="221" spans="2:4">
      <c r="B221" s="1"/>
      <c r="C221" s="1"/>
      <c r="D221" s="1"/>
    </row>
    <row r="222" spans="2:4">
      <c r="B222" s="1"/>
      <c r="C222" s="1"/>
      <c r="D222" s="1"/>
    </row>
    <row r="223" spans="2:4">
      <c r="B223" s="1"/>
      <c r="C223" s="1"/>
      <c r="D223" s="1"/>
    </row>
    <row r="224" spans="2:4">
      <c r="B224" s="1"/>
      <c r="C224" s="1"/>
      <c r="D224" s="1"/>
    </row>
    <row r="225" spans="2:4">
      <c r="B225" s="1"/>
      <c r="C225" s="1"/>
      <c r="D225" s="1"/>
    </row>
    <row r="226" spans="2:4">
      <c r="B226" s="1"/>
      <c r="C226" s="1"/>
      <c r="D226" s="1"/>
    </row>
    <row r="227" spans="2:4">
      <c r="B227" s="1"/>
      <c r="C227" s="1"/>
      <c r="D227" s="1"/>
    </row>
    <row r="228" spans="2:4">
      <c r="B228" s="1"/>
      <c r="C228" s="1"/>
      <c r="D228" s="1"/>
    </row>
    <row r="229" spans="2:4">
      <c r="B229" s="1"/>
      <c r="C229" s="1"/>
      <c r="D229" s="1"/>
    </row>
    <row r="230" spans="2:4">
      <c r="B230" s="1"/>
      <c r="C230" s="1"/>
      <c r="D230" s="1"/>
    </row>
    <row r="231" spans="2:4">
      <c r="B231" s="1"/>
      <c r="C231" s="1"/>
      <c r="D231" s="1"/>
    </row>
    <row r="232" spans="2:4">
      <c r="B232" s="1"/>
      <c r="C232" s="1"/>
      <c r="D232" s="1"/>
    </row>
    <row r="233" spans="2:4">
      <c r="B233" s="1"/>
      <c r="C233" s="1"/>
      <c r="D233" s="1"/>
    </row>
    <row r="234" spans="2:4">
      <c r="B234" s="1"/>
      <c r="C234" s="1"/>
      <c r="D234" s="1"/>
    </row>
    <row r="235" spans="2:4">
      <c r="B235" s="1"/>
      <c r="C235" s="1"/>
      <c r="D235" s="1"/>
    </row>
    <row r="236" spans="2:4">
      <c r="B236" s="1"/>
      <c r="C236" s="1"/>
      <c r="D236" s="1"/>
    </row>
    <row r="237" spans="2:4">
      <c r="B237" s="1"/>
      <c r="C237" s="1"/>
      <c r="D237" s="1"/>
    </row>
    <row r="238" spans="2:4">
      <c r="B238" s="1"/>
      <c r="C238" s="1"/>
      <c r="D238" s="1"/>
    </row>
    <row r="239" spans="2:4">
      <c r="B239" s="1"/>
      <c r="C239" s="1"/>
      <c r="D239" s="1"/>
    </row>
    <row r="240" spans="2:4">
      <c r="B240" s="1"/>
      <c r="C240" s="1"/>
      <c r="D240" s="1"/>
    </row>
    <row r="241" spans="2:4">
      <c r="B241" s="1"/>
      <c r="C241" s="1"/>
      <c r="D241" s="1"/>
    </row>
    <row r="242" spans="2:4">
      <c r="B242" s="1"/>
      <c r="C242" s="1"/>
      <c r="D242" s="1"/>
    </row>
    <row r="243" spans="2:4">
      <c r="B243" s="1"/>
      <c r="C243" s="1"/>
      <c r="D243" s="1"/>
    </row>
    <row r="244" spans="2:4">
      <c r="B244" s="1"/>
      <c r="C244" s="1"/>
      <c r="D244" s="1"/>
    </row>
    <row r="245" spans="2:4">
      <c r="B245" s="1"/>
      <c r="C245" s="1"/>
      <c r="D245" s="1"/>
    </row>
    <row r="246" spans="2:4">
      <c r="B246" s="1"/>
      <c r="C246" s="1"/>
      <c r="D246" s="1"/>
    </row>
    <row r="247" spans="2:4">
      <c r="B247" s="1"/>
      <c r="C247" s="1"/>
      <c r="D247" s="1"/>
    </row>
    <row r="248" spans="2:4">
      <c r="B248" s="1"/>
      <c r="C248" s="1"/>
      <c r="D248" s="1"/>
    </row>
    <row r="249" spans="2:4">
      <c r="B249" s="1"/>
      <c r="C249" s="1"/>
      <c r="D249" s="1"/>
    </row>
    <row r="250" spans="2:4">
      <c r="B250" s="1"/>
      <c r="C250" s="1"/>
      <c r="D250" s="1"/>
    </row>
    <row r="251" spans="2:4">
      <c r="B251" s="1"/>
      <c r="C251" s="1"/>
      <c r="D251" s="1"/>
    </row>
    <row r="252" spans="2:4">
      <c r="B252" s="1"/>
      <c r="C252" s="1"/>
      <c r="D252" s="1"/>
    </row>
    <row r="253" spans="2:4">
      <c r="B253" s="1"/>
      <c r="C253" s="1"/>
      <c r="D253" s="1"/>
    </row>
    <row r="254" spans="2:4">
      <c r="B254" s="1"/>
      <c r="C254" s="1"/>
      <c r="D254" s="1"/>
    </row>
    <row r="255" spans="2:4">
      <c r="B255" s="1"/>
      <c r="C255" s="1"/>
      <c r="D255" s="1"/>
    </row>
    <row r="256" spans="2:4">
      <c r="B256" s="1"/>
      <c r="C256" s="1"/>
      <c r="D256" s="1"/>
    </row>
    <row r="257" spans="2:4">
      <c r="B257" s="1"/>
      <c r="C257" s="1"/>
      <c r="D257" s="1"/>
    </row>
    <row r="258" spans="2:4">
      <c r="B258" s="1"/>
      <c r="C258" s="1"/>
      <c r="D258" s="1"/>
    </row>
    <row r="259" spans="2:4">
      <c r="B259" s="1"/>
      <c r="C259" s="1"/>
      <c r="D259" s="1"/>
    </row>
    <row r="260" spans="2:4">
      <c r="B260" s="1"/>
      <c r="C260" s="1"/>
      <c r="D260" s="1"/>
    </row>
    <row r="261" spans="2:4">
      <c r="B261" s="1"/>
      <c r="C261" s="1"/>
      <c r="D261" s="1"/>
    </row>
    <row r="262" spans="2:4">
      <c r="B262" s="1"/>
      <c r="C262" s="1"/>
      <c r="D262" s="1"/>
    </row>
    <row r="263" spans="2:4">
      <c r="B263" s="1"/>
      <c r="C263" s="1"/>
      <c r="D263" s="1"/>
    </row>
    <row r="264" spans="2:4">
      <c r="B264" s="1"/>
      <c r="C264" s="1"/>
      <c r="D264" s="1"/>
    </row>
    <row r="265" spans="2:4">
      <c r="B265" s="1"/>
      <c r="C265" s="1"/>
      <c r="D265" s="1"/>
    </row>
    <row r="266" spans="2:4">
      <c r="B266" s="1"/>
      <c r="C266" s="1"/>
      <c r="D266" s="1"/>
    </row>
    <row r="267" spans="2:4">
      <c r="B267" s="1"/>
      <c r="C267" s="1"/>
      <c r="D267" s="1"/>
    </row>
    <row r="268" spans="2:4">
      <c r="B268" s="1"/>
      <c r="C268" s="1"/>
      <c r="D268" s="1"/>
    </row>
    <row r="269" spans="2:4">
      <c r="B269" s="1"/>
      <c r="C269" s="1"/>
      <c r="D269" s="1"/>
    </row>
    <row r="270" spans="2:4">
      <c r="B270" s="1"/>
      <c r="C270" s="1"/>
      <c r="D270" s="1"/>
    </row>
    <row r="271" spans="2:4">
      <c r="B271" s="1"/>
      <c r="C271" s="1"/>
      <c r="D271" s="1"/>
    </row>
    <row r="272" spans="2:4">
      <c r="B272" s="1"/>
      <c r="C272" s="1"/>
      <c r="D272" s="1"/>
    </row>
    <row r="273" spans="2:4">
      <c r="B273" s="1"/>
      <c r="C273" s="1"/>
      <c r="D273" s="1"/>
    </row>
    <row r="274" spans="2:4">
      <c r="B274" s="1"/>
      <c r="C274" s="1"/>
      <c r="D274" s="1"/>
    </row>
    <row r="275" spans="2:4">
      <c r="B275" s="1"/>
      <c r="C275" s="1"/>
      <c r="D275" s="1"/>
    </row>
    <row r="276" spans="2:4">
      <c r="B276" s="1"/>
      <c r="C276" s="1"/>
      <c r="D276" s="1"/>
    </row>
    <row r="277" spans="2:4">
      <c r="B277" s="1"/>
      <c r="C277" s="1"/>
      <c r="D277" s="1"/>
    </row>
    <row r="278" spans="2:4">
      <c r="B278" s="1"/>
      <c r="C278" s="1"/>
      <c r="D278" s="1"/>
    </row>
    <row r="279" spans="2:4">
      <c r="B279" s="1"/>
      <c r="C279" s="1"/>
      <c r="D279" s="1"/>
    </row>
    <row r="280" spans="2:4">
      <c r="B280" s="1"/>
      <c r="C280" s="1"/>
      <c r="D280" s="1"/>
    </row>
    <row r="281" spans="2:4">
      <c r="B281" s="1"/>
      <c r="C281" s="1"/>
      <c r="D281" s="1"/>
    </row>
    <row r="282" spans="2:4">
      <c r="B282" s="1"/>
      <c r="C282" s="1"/>
      <c r="D282" s="1"/>
    </row>
    <row r="283" spans="2:4">
      <c r="B283" s="1"/>
      <c r="C283" s="1"/>
      <c r="D283" s="1"/>
    </row>
    <row r="284" spans="2:4">
      <c r="B284" s="1"/>
      <c r="C284" s="1"/>
      <c r="D284" s="1"/>
    </row>
    <row r="285" spans="2:4">
      <c r="B285" s="1"/>
      <c r="C285" s="1"/>
      <c r="D285" s="1"/>
    </row>
    <row r="286" spans="2:4">
      <c r="B286" s="1"/>
      <c r="C286" s="1"/>
      <c r="D286" s="1"/>
    </row>
    <row r="287" spans="2:4">
      <c r="B287" s="1"/>
      <c r="C287" s="1"/>
      <c r="D287" s="1"/>
    </row>
    <row r="288" spans="2:4">
      <c r="B288" s="1"/>
      <c r="C288" s="1"/>
      <c r="D288" s="1"/>
    </row>
    <row r="289" spans="2:4">
      <c r="B289" s="1"/>
      <c r="C289" s="1"/>
      <c r="D289" s="1"/>
    </row>
    <row r="290" spans="2:4">
      <c r="B290" s="1"/>
      <c r="C290" s="1"/>
      <c r="D290" s="1"/>
    </row>
    <row r="291" spans="2:4">
      <c r="B291" s="1"/>
      <c r="C291" s="1"/>
      <c r="D291" s="1"/>
    </row>
    <row r="292" spans="2:4">
      <c r="B292" s="1"/>
      <c r="C292" s="1"/>
      <c r="D292" s="1"/>
    </row>
    <row r="293" spans="2:4">
      <c r="B293" s="1"/>
      <c r="C293" s="1"/>
      <c r="D293" s="1"/>
    </row>
    <row r="294" spans="2:4">
      <c r="B294" s="1"/>
      <c r="C294" s="1"/>
      <c r="D294" s="1"/>
    </row>
    <row r="295" spans="2:4">
      <c r="B295" s="1"/>
      <c r="C295" s="1"/>
      <c r="D295" s="1"/>
    </row>
    <row r="296" spans="2:4">
      <c r="B296" s="1"/>
      <c r="C296" s="1"/>
      <c r="D296" s="1"/>
    </row>
    <row r="297" spans="2:4">
      <c r="B297" s="1"/>
      <c r="C297" s="1"/>
      <c r="D297" s="1"/>
    </row>
    <row r="298" spans="2:4">
      <c r="B298" s="1"/>
      <c r="C298" s="1"/>
      <c r="D298" s="1"/>
    </row>
    <row r="299" spans="2:4">
      <c r="B299" s="1"/>
      <c r="C299" s="1"/>
      <c r="D299" s="1"/>
    </row>
    <row r="300" spans="2:4">
      <c r="B300" s="1"/>
      <c r="C300" s="1"/>
      <c r="D300" s="1"/>
    </row>
    <row r="301" spans="2:4">
      <c r="B301" s="1"/>
      <c r="C301" s="1"/>
      <c r="D301" s="1"/>
    </row>
    <row r="302" spans="2:4">
      <c r="B302" s="1"/>
      <c r="C302" s="1"/>
      <c r="D302" s="1"/>
    </row>
    <row r="303" spans="2:4">
      <c r="B303" s="1"/>
      <c r="C303" s="1"/>
      <c r="D303" s="1"/>
    </row>
    <row r="304" spans="2:4">
      <c r="B304" s="1"/>
      <c r="C304" s="1"/>
      <c r="D304" s="1"/>
    </row>
    <row r="305" spans="2:4">
      <c r="B305" s="1"/>
      <c r="C305" s="1"/>
      <c r="D305" s="1"/>
    </row>
    <row r="306" spans="2:4">
      <c r="B306" s="1"/>
      <c r="C306" s="1"/>
      <c r="D306" s="1"/>
    </row>
    <row r="307" spans="2:4">
      <c r="B307" s="1"/>
      <c r="C307" s="1"/>
      <c r="D307" s="1"/>
    </row>
    <row r="308" spans="2:4">
      <c r="B308" s="1"/>
      <c r="C308" s="1"/>
      <c r="D308" s="1"/>
    </row>
    <row r="309" spans="2:4">
      <c r="B309" s="1"/>
      <c r="C309" s="1"/>
      <c r="D309" s="1"/>
    </row>
    <row r="310" spans="2:4">
      <c r="B310" s="1"/>
      <c r="C310" s="1"/>
      <c r="D310" s="1"/>
    </row>
    <row r="311" spans="2:4">
      <c r="B311" s="1"/>
      <c r="C311" s="1"/>
      <c r="D311" s="1"/>
    </row>
    <row r="312" spans="2:4">
      <c r="B312" s="1"/>
      <c r="C312" s="1"/>
      <c r="D312" s="1"/>
    </row>
    <row r="313" spans="2:4">
      <c r="B313" s="1"/>
      <c r="C313" s="1"/>
      <c r="D313" s="1"/>
    </row>
    <row r="314" spans="2:4">
      <c r="B314" s="1"/>
      <c r="C314" s="1"/>
      <c r="D314" s="1"/>
    </row>
    <row r="315" spans="2:4">
      <c r="B315" s="1"/>
      <c r="C315" s="1"/>
      <c r="D315" s="1"/>
    </row>
    <row r="316" spans="2:4">
      <c r="B316" s="1"/>
      <c r="C316" s="1"/>
      <c r="D316" s="1"/>
    </row>
    <row r="317" spans="2:4">
      <c r="B317" s="1"/>
      <c r="C317" s="1"/>
      <c r="D317" s="1"/>
    </row>
    <row r="318" spans="2:4">
      <c r="B318" s="1"/>
      <c r="C318" s="1"/>
      <c r="D318" s="1"/>
    </row>
    <row r="319" spans="2:4">
      <c r="B319" s="1"/>
      <c r="C319" s="1"/>
      <c r="D319" s="1"/>
    </row>
    <row r="320" spans="2:4">
      <c r="B320" s="1"/>
      <c r="C320" s="1"/>
      <c r="D320" s="1"/>
    </row>
    <row r="321" spans="2:4">
      <c r="B321" s="1"/>
      <c r="C321" s="1"/>
      <c r="D321" s="1"/>
    </row>
    <row r="322" spans="2:4">
      <c r="B322" s="1"/>
      <c r="C322" s="1"/>
      <c r="D322" s="1"/>
    </row>
    <row r="323" spans="2:4">
      <c r="B323" s="1"/>
      <c r="C323" s="1"/>
      <c r="D323" s="1"/>
    </row>
    <row r="324" spans="2:4">
      <c r="B324" s="1"/>
      <c r="C324" s="1"/>
      <c r="D324" s="1"/>
    </row>
    <row r="325" spans="2:4">
      <c r="B325" s="1"/>
      <c r="C325" s="1"/>
      <c r="D325" s="1"/>
    </row>
    <row r="326" spans="2:4">
      <c r="B326" s="1"/>
      <c r="C326" s="1"/>
      <c r="D326" s="1"/>
    </row>
    <row r="327" spans="2:4">
      <c r="B327" s="1"/>
      <c r="C327" s="1"/>
      <c r="D327" s="1"/>
    </row>
    <row r="328" spans="2:4">
      <c r="B328" s="1"/>
      <c r="C328" s="1"/>
      <c r="D328" s="1"/>
    </row>
    <row r="329" spans="2:4">
      <c r="B329" s="1"/>
      <c r="C329" s="1"/>
      <c r="D329" s="1"/>
    </row>
    <row r="330" spans="2:4">
      <c r="B330" s="1"/>
      <c r="C330" s="1"/>
      <c r="D330" s="1"/>
    </row>
    <row r="331" spans="2:4">
      <c r="B331" s="1"/>
      <c r="C331" s="1"/>
      <c r="D331" s="1"/>
    </row>
    <row r="332" spans="2:4">
      <c r="B332" s="1"/>
      <c r="C332" s="1"/>
      <c r="D332" s="1"/>
    </row>
    <row r="333" spans="2:4">
      <c r="B333" s="1"/>
      <c r="C333" s="1"/>
      <c r="D333" s="1"/>
    </row>
    <row r="334" spans="2:4">
      <c r="B334" s="1"/>
      <c r="C334" s="1"/>
      <c r="D334" s="1"/>
    </row>
    <row r="335" spans="2:4">
      <c r="B335" s="1"/>
      <c r="C335" s="1"/>
      <c r="D335" s="1"/>
    </row>
    <row r="336" spans="2:4">
      <c r="B336" s="1"/>
      <c r="C336" s="1"/>
      <c r="D336" s="1"/>
    </row>
    <row r="337" spans="2:4">
      <c r="B337" s="1"/>
      <c r="C337" s="1"/>
      <c r="D337" s="1"/>
    </row>
    <row r="338" spans="2:4">
      <c r="B338" s="1"/>
      <c r="C338" s="1"/>
      <c r="D338" s="1"/>
    </row>
    <row r="339" spans="2:4">
      <c r="B339" s="1"/>
      <c r="C339" s="1"/>
      <c r="D339" s="1"/>
    </row>
    <row r="340" spans="2:4">
      <c r="B340" s="1"/>
      <c r="C340" s="1"/>
      <c r="D340" s="1"/>
    </row>
    <row r="341" spans="2:4">
      <c r="B341" s="1"/>
      <c r="C341" s="1"/>
      <c r="D341" s="1"/>
    </row>
    <row r="342" spans="2:4">
      <c r="B342" s="1"/>
      <c r="C342" s="1"/>
      <c r="D342" s="1"/>
    </row>
    <row r="343" spans="2:4">
      <c r="B343" s="1"/>
      <c r="C343" s="1"/>
      <c r="D343" s="1"/>
    </row>
    <row r="344" spans="2:4">
      <c r="B344" s="1"/>
      <c r="C344" s="1"/>
      <c r="D344" s="1"/>
    </row>
    <row r="345" spans="2:4">
      <c r="B345" s="1"/>
      <c r="C345" s="1"/>
      <c r="D345" s="1"/>
    </row>
    <row r="346" spans="2:4">
      <c r="B346" s="1"/>
      <c r="C346" s="1"/>
      <c r="D346" s="1"/>
    </row>
    <row r="347" spans="2:4">
      <c r="B347" s="1"/>
      <c r="C347" s="1"/>
      <c r="D347" s="1"/>
    </row>
    <row r="348" spans="2:4">
      <c r="B348" s="1"/>
      <c r="C348" s="1"/>
      <c r="D348" s="1"/>
    </row>
    <row r="349" spans="2:4">
      <c r="B349" s="1"/>
      <c r="C349" s="1"/>
      <c r="D349" s="1"/>
    </row>
    <row r="350" spans="2:4">
      <c r="B350" s="1"/>
      <c r="C350" s="1"/>
      <c r="D350" s="1"/>
    </row>
    <row r="351" spans="2:4">
      <c r="B351" s="1"/>
      <c r="C351" s="1"/>
      <c r="D351" s="1"/>
    </row>
    <row r="352" spans="2:4">
      <c r="B352" s="1"/>
      <c r="C352" s="1"/>
      <c r="D352" s="1"/>
    </row>
    <row r="353" spans="2:4">
      <c r="B353" s="1"/>
      <c r="C353" s="1"/>
      <c r="D353" s="1"/>
    </row>
    <row r="354" spans="2:4">
      <c r="B354" s="1"/>
      <c r="C354" s="1"/>
      <c r="D354" s="1"/>
    </row>
    <row r="355" spans="2:4">
      <c r="B355" s="1"/>
      <c r="C355" s="1"/>
      <c r="D355" s="1"/>
    </row>
    <row r="356" spans="2:4">
      <c r="B356" s="1"/>
      <c r="C356" s="1"/>
      <c r="D356" s="1"/>
    </row>
    <row r="357" spans="2:4">
      <c r="B357" s="1"/>
      <c r="C357" s="1"/>
      <c r="D357" s="1"/>
    </row>
    <row r="358" spans="2:4">
      <c r="B358" s="1"/>
      <c r="C358" s="1"/>
      <c r="D358" s="1"/>
    </row>
    <row r="359" spans="2:4">
      <c r="B359" s="1"/>
      <c r="C359" s="1"/>
      <c r="D359" s="1"/>
    </row>
    <row r="360" spans="2:4">
      <c r="B360" s="1"/>
      <c r="C360" s="1"/>
      <c r="D360" s="1"/>
    </row>
    <row r="361" spans="2:4">
      <c r="B361" s="1"/>
      <c r="C361" s="1"/>
      <c r="D361" s="1"/>
    </row>
    <row r="362" spans="2:4">
      <c r="B362" s="1"/>
      <c r="C362" s="1"/>
      <c r="D362" s="1"/>
    </row>
    <row r="363" spans="2:4">
      <c r="B363" s="1"/>
      <c r="C363" s="1"/>
      <c r="D363" s="1"/>
    </row>
    <row r="364" spans="2:4">
      <c r="B364" s="1"/>
      <c r="C364" s="1"/>
      <c r="D364" s="1"/>
    </row>
    <row r="365" spans="2:4">
      <c r="B365" s="1"/>
      <c r="C365" s="1"/>
      <c r="D365" s="1"/>
    </row>
    <row r="366" spans="2:4">
      <c r="B366" s="1"/>
      <c r="C366" s="1"/>
      <c r="D366" s="1"/>
    </row>
    <row r="367" spans="2:4">
      <c r="B367" s="1"/>
      <c r="C367" s="1"/>
      <c r="D367" s="1"/>
    </row>
    <row r="368" spans="2:4">
      <c r="B368" s="1"/>
      <c r="C368" s="1"/>
      <c r="D368" s="1"/>
    </row>
    <row r="369" spans="2:4">
      <c r="B369" s="1"/>
      <c r="C369" s="1"/>
      <c r="D369" s="1"/>
    </row>
    <row r="370" spans="2:4">
      <c r="B370" s="1"/>
      <c r="C370" s="1"/>
      <c r="D370" s="1"/>
    </row>
    <row r="371" spans="2:4">
      <c r="B371" s="1"/>
      <c r="C371" s="1"/>
      <c r="D371" s="1"/>
    </row>
    <row r="372" spans="2:4">
      <c r="B372" s="1"/>
      <c r="C372" s="1"/>
      <c r="D372" s="1"/>
    </row>
    <row r="373" spans="2:4">
      <c r="B373" s="1"/>
      <c r="C373" s="1"/>
      <c r="D373" s="1"/>
    </row>
    <row r="374" spans="2:4">
      <c r="B374" s="1"/>
      <c r="C374" s="1"/>
      <c r="D374" s="1"/>
    </row>
    <row r="375" spans="2:4">
      <c r="B375" s="1"/>
      <c r="C375" s="1"/>
      <c r="D375" s="1"/>
    </row>
    <row r="376" spans="2:4">
      <c r="B376" s="1"/>
      <c r="C376" s="1"/>
      <c r="D376" s="1"/>
    </row>
    <row r="377" spans="2:4">
      <c r="B377" s="1"/>
      <c r="C377" s="1"/>
      <c r="D377" s="1"/>
    </row>
    <row r="378" spans="2:4">
      <c r="B378" s="1"/>
      <c r="C378" s="1"/>
      <c r="D378" s="1"/>
    </row>
    <row r="379" spans="2:4">
      <c r="B379" s="1"/>
      <c r="C379" s="1"/>
      <c r="D379" s="1"/>
    </row>
    <row r="380" spans="2:4">
      <c r="B380" s="1"/>
      <c r="C380" s="1"/>
      <c r="D380" s="1"/>
    </row>
    <row r="381" spans="2:4">
      <c r="B381" s="1"/>
      <c r="C381" s="1"/>
      <c r="D381" s="1"/>
    </row>
    <row r="382" spans="2:4">
      <c r="B382" s="1"/>
      <c r="C382" s="1"/>
      <c r="D382" s="1"/>
    </row>
    <row r="383" spans="2:4">
      <c r="B383" s="1"/>
      <c r="C383" s="1"/>
      <c r="D383" s="1"/>
    </row>
    <row r="384" spans="2:4">
      <c r="B384" s="1"/>
      <c r="C384" s="1"/>
      <c r="D384" s="1"/>
    </row>
    <row r="385" spans="2:4">
      <c r="B385" s="1"/>
      <c r="C385" s="1"/>
      <c r="D385" s="1"/>
    </row>
    <row r="386" spans="2:4">
      <c r="B386" s="1"/>
      <c r="C386" s="1"/>
      <c r="D386" s="1"/>
    </row>
    <row r="387" spans="2:4">
      <c r="B387" s="1"/>
      <c r="C387" s="1"/>
      <c r="D387" s="1"/>
    </row>
    <row r="388" spans="2:4">
      <c r="B388" s="1"/>
      <c r="C388" s="1"/>
      <c r="D388" s="1"/>
    </row>
    <row r="389" spans="2:4">
      <c r="B389" s="1"/>
      <c r="C389" s="1"/>
      <c r="D389" s="1"/>
    </row>
    <row r="390" spans="2:4">
      <c r="B390" s="1"/>
      <c r="C390" s="1"/>
      <c r="D390" s="1"/>
    </row>
    <row r="391" spans="2:4">
      <c r="B391" s="1"/>
      <c r="C391" s="1"/>
      <c r="D391" s="1"/>
    </row>
    <row r="392" spans="2:4">
      <c r="B392" s="1"/>
      <c r="C392" s="1"/>
      <c r="D392" s="1"/>
    </row>
    <row r="393" spans="2:4">
      <c r="B393" s="1"/>
      <c r="C393" s="1"/>
      <c r="D393" s="1"/>
    </row>
    <row r="394" spans="2:4">
      <c r="B394" s="1"/>
      <c r="C394" s="1"/>
      <c r="D394" s="1"/>
    </row>
    <row r="395" spans="2:4">
      <c r="B395" s="1"/>
      <c r="C395" s="1"/>
      <c r="D395" s="1"/>
    </row>
    <row r="396" spans="2:4">
      <c r="B396" s="1"/>
      <c r="C396" s="1"/>
      <c r="D396" s="1"/>
    </row>
    <row r="397" spans="2:4">
      <c r="B397" s="1"/>
      <c r="C397" s="1"/>
      <c r="D397" s="1"/>
    </row>
    <row r="398" spans="2:4">
      <c r="B398" s="1"/>
      <c r="C398" s="1"/>
      <c r="D398" s="1"/>
    </row>
    <row r="399" spans="2:4">
      <c r="B399" s="1"/>
      <c r="C399" s="1"/>
      <c r="D399" s="1"/>
    </row>
    <row r="400" spans="2:4">
      <c r="B400" s="1"/>
      <c r="C400" s="1"/>
      <c r="D400" s="1"/>
    </row>
    <row r="401" spans="2:4">
      <c r="B401" s="1"/>
      <c r="C401" s="1"/>
      <c r="D401" s="1"/>
    </row>
    <row r="402" spans="2:4">
      <c r="B402" s="1"/>
      <c r="C402" s="1"/>
      <c r="D402" s="1"/>
    </row>
    <row r="403" spans="2:4">
      <c r="B403" s="1"/>
      <c r="C403" s="1"/>
      <c r="D403" s="1"/>
    </row>
    <row r="404" spans="2:4">
      <c r="B404" s="1"/>
      <c r="C404" s="1"/>
      <c r="D404" s="1"/>
    </row>
    <row r="405" spans="2:4">
      <c r="B405" s="1"/>
      <c r="C405" s="1"/>
      <c r="D405" s="1"/>
    </row>
    <row r="406" spans="2:4">
      <c r="B406" s="1"/>
      <c r="C406" s="1"/>
      <c r="D406" s="1"/>
    </row>
    <row r="407" spans="2:4">
      <c r="B407" s="1"/>
      <c r="C407" s="1"/>
      <c r="D407" s="1"/>
    </row>
    <row r="408" spans="2:4">
      <c r="B408" s="1"/>
      <c r="C408" s="1"/>
      <c r="D408" s="1"/>
    </row>
    <row r="409" spans="2:4">
      <c r="B409" s="1"/>
      <c r="C409" s="1"/>
      <c r="D409" s="1"/>
    </row>
    <row r="410" spans="2:4">
      <c r="B410" s="1"/>
      <c r="C410" s="1"/>
      <c r="D410" s="1"/>
    </row>
    <row r="411" spans="2:4">
      <c r="B411" s="1"/>
      <c r="C411" s="1"/>
      <c r="D411" s="1"/>
    </row>
    <row r="412" spans="2:4">
      <c r="B412" s="1"/>
      <c r="C412" s="1"/>
      <c r="D412" s="1"/>
    </row>
    <row r="413" spans="2:4">
      <c r="B413" s="1"/>
      <c r="C413" s="1"/>
      <c r="D413" s="1"/>
    </row>
    <row r="414" spans="2:4">
      <c r="B414" s="1"/>
      <c r="C414" s="1"/>
      <c r="D414" s="1"/>
    </row>
    <row r="415" spans="2:4">
      <c r="B415" s="1"/>
      <c r="C415" s="1"/>
      <c r="D415" s="1"/>
    </row>
    <row r="416" spans="2:4">
      <c r="B416" s="1"/>
      <c r="C416" s="1"/>
      <c r="D416" s="1"/>
    </row>
    <row r="417" spans="2:4">
      <c r="B417" s="1"/>
      <c r="C417" s="1"/>
      <c r="D417" s="1"/>
    </row>
    <row r="418" spans="2:4">
      <c r="B418" s="1"/>
      <c r="C418" s="1"/>
      <c r="D418" s="1"/>
    </row>
    <row r="419" spans="2:4">
      <c r="B419" s="1"/>
      <c r="C419" s="1"/>
      <c r="D419" s="1"/>
    </row>
    <row r="420" spans="2:4">
      <c r="B420" s="1"/>
      <c r="C420" s="1"/>
      <c r="D420" s="1"/>
    </row>
    <row r="421" spans="2:4">
      <c r="B421" s="1"/>
      <c r="C421" s="1"/>
      <c r="D421" s="1"/>
    </row>
    <row r="422" spans="2:4">
      <c r="B422" s="1"/>
      <c r="C422" s="1"/>
      <c r="D422" s="1"/>
    </row>
    <row r="423" spans="2:4">
      <c r="B423" s="1"/>
      <c r="C423" s="1"/>
      <c r="D423" s="1"/>
    </row>
    <row r="424" spans="2:4">
      <c r="B424" s="1"/>
      <c r="C424" s="1"/>
      <c r="D424" s="1"/>
    </row>
    <row r="425" spans="2:4">
      <c r="B425" s="1"/>
      <c r="C425" s="1"/>
      <c r="D425" s="1"/>
    </row>
    <row r="426" spans="2:4">
      <c r="B426" s="1"/>
      <c r="C426" s="1"/>
      <c r="D426" s="1"/>
    </row>
    <row r="427" spans="2:4">
      <c r="B427" s="1"/>
      <c r="C427" s="1"/>
      <c r="D427" s="1"/>
    </row>
    <row r="428" spans="2:4">
      <c r="B428" s="1"/>
      <c r="C428" s="1"/>
      <c r="D428" s="1"/>
    </row>
    <row r="429" spans="2:4">
      <c r="B429" s="1"/>
      <c r="C429" s="1"/>
      <c r="D429" s="1"/>
    </row>
    <row r="430" spans="2:4">
      <c r="B430" s="1"/>
      <c r="C430" s="1"/>
      <c r="D430" s="1"/>
    </row>
    <row r="431" spans="2:4">
      <c r="B431" s="1"/>
      <c r="C431" s="1"/>
      <c r="D431" s="1"/>
    </row>
    <row r="432" spans="2:4">
      <c r="B432" s="1"/>
      <c r="C432" s="1"/>
      <c r="D432" s="1"/>
    </row>
    <row r="433" spans="2:4">
      <c r="B433" s="1"/>
      <c r="C433" s="1"/>
      <c r="D433" s="1"/>
    </row>
    <row r="434" spans="2:4">
      <c r="B434" s="1"/>
      <c r="C434" s="1"/>
      <c r="D434" s="1"/>
    </row>
    <row r="435" spans="2:4">
      <c r="B435" s="1"/>
      <c r="C435" s="1"/>
      <c r="D435" s="1"/>
    </row>
    <row r="436" spans="2:4">
      <c r="B436" s="1"/>
      <c r="C436" s="1"/>
      <c r="D436" s="1"/>
    </row>
    <row r="437" spans="2:4">
      <c r="B437" s="1"/>
      <c r="C437" s="1"/>
      <c r="D437" s="1"/>
    </row>
    <row r="438" spans="2:4">
      <c r="B438" s="1"/>
      <c r="C438" s="1"/>
      <c r="D438" s="1"/>
    </row>
    <row r="439" spans="2:4">
      <c r="B439" s="1"/>
      <c r="C439" s="1"/>
      <c r="D439" s="1"/>
    </row>
    <row r="440" spans="2:4">
      <c r="B440" s="1"/>
      <c r="C440" s="1"/>
      <c r="D440" s="1"/>
    </row>
    <row r="441" spans="2:4">
      <c r="B441" s="1"/>
      <c r="C441" s="1"/>
      <c r="D441" s="1"/>
    </row>
    <row r="442" spans="2:4">
      <c r="B442" s="1"/>
      <c r="C442" s="1"/>
      <c r="D442" s="1"/>
    </row>
  </sheetData>
  <printOptions gridLines="1"/>
  <pageMargins left="0.74803149606299213" right="0.74803149606299213" top="0.98425196850393704" bottom="0.98425196850393704" header="0.51181102362204722" footer="0.51181102362204722"/>
  <pageSetup paperSize="9" scale="29" orientation="landscape" horizontalDpi="300" verticalDpi="300" r:id="rId1"/>
  <headerFooter alignWithMargins="0">
    <oddHeader>&amp;A</oddHeader>
    <oddFooter>&amp;L&amp;D&amp;C&amp;F&amp;RPage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25" workbookViewId="0">
      <selection activeCell="P32" sqref="P32"/>
    </sheetView>
  </sheetViews>
  <sheetFormatPr defaultColWidth="8.7265625" defaultRowHeight="14.5"/>
  <cols>
    <col min="1" max="1" width="12.26953125" style="47" customWidth="1"/>
    <col min="2" max="2" width="4.81640625" style="47" customWidth="1"/>
    <col min="3" max="3" width="4.7265625" style="47" customWidth="1"/>
    <col min="4" max="4" width="5.54296875" style="47" customWidth="1"/>
    <col min="5" max="5" width="5.7265625" style="47" customWidth="1"/>
    <col min="6" max="6" width="7.08984375" style="47" customWidth="1"/>
    <col min="7" max="7" width="5.81640625" style="47" customWidth="1"/>
    <col min="8" max="8" width="5.6328125" style="47" customWidth="1"/>
    <col min="9" max="9" width="6.81640625" style="47" customWidth="1"/>
    <col min="10" max="11" width="6.6328125" style="47" customWidth="1"/>
    <col min="12" max="12" width="7" style="47" customWidth="1"/>
    <col min="13" max="16384" width="8.7265625" style="47"/>
  </cols>
  <sheetData>
    <row r="1" spans="1:12" ht="19.5" customHeight="1">
      <c r="A1" s="65" t="s">
        <v>153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1" customHeight="1">
      <c r="A2" s="67" t="s">
        <v>31</v>
      </c>
      <c r="B2" s="67" t="s">
        <v>16</v>
      </c>
      <c r="C2" s="67"/>
      <c r="D2" s="67"/>
      <c r="E2" s="67"/>
      <c r="F2" s="53" t="s">
        <v>9</v>
      </c>
      <c r="G2" s="68" t="s">
        <v>17</v>
      </c>
      <c r="H2" s="68"/>
      <c r="I2" s="68"/>
      <c r="J2" s="68"/>
      <c r="K2" s="68"/>
      <c r="L2" s="69"/>
    </row>
    <row r="3" spans="1:12" ht="11" customHeight="1">
      <c r="A3" s="67"/>
      <c r="B3" s="67"/>
      <c r="C3" s="67"/>
      <c r="D3" s="67"/>
      <c r="E3" s="67"/>
      <c r="F3" s="53" t="s">
        <v>32</v>
      </c>
      <c r="G3" s="54" t="s">
        <v>33</v>
      </c>
      <c r="H3" s="54" t="s">
        <v>34</v>
      </c>
      <c r="I3" s="53" t="s">
        <v>35</v>
      </c>
      <c r="J3" s="53" t="s">
        <v>141</v>
      </c>
      <c r="K3" s="53" t="s">
        <v>143</v>
      </c>
      <c r="L3" s="67" t="s">
        <v>36</v>
      </c>
    </row>
    <row r="4" spans="1:12" ht="22" customHeight="1">
      <c r="A4" s="61" t="s">
        <v>37</v>
      </c>
      <c r="B4" s="60" t="s">
        <v>38</v>
      </c>
      <c r="C4" s="60" t="s">
        <v>39</v>
      </c>
      <c r="D4" s="60" t="s">
        <v>40</v>
      </c>
      <c r="E4" s="67" t="s">
        <v>36</v>
      </c>
      <c r="F4" s="56" t="s">
        <v>150</v>
      </c>
      <c r="G4" s="57" t="s">
        <v>151</v>
      </c>
      <c r="H4" s="57" t="s">
        <v>41</v>
      </c>
      <c r="I4" s="56" t="s">
        <v>42</v>
      </c>
      <c r="J4" s="56" t="s">
        <v>142</v>
      </c>
      <c r="K4" s="56" t="s">
        <v>144</v>
      </c>
      <c r="L4" s="67"/>
    </row>
    <row r="5" spans="1:12" ht="11" customHeight="1">
      <c r="A5" s="55" t="s">
        <v>43</v>
      </c>
      <c r="B5" s="58" t="s">
        <v>44</v>
      </c>
      <c r="C5" s="53" t="s">
        <v>45</v>
      </c>
      <c r="D5" s="53" t="s">
        <v>46</v>
      </c>
      <c r="E5" s="67"/>
      <c r="F5" s="53" t="s">
        <v>47</v>
      </c>
      <c r="G5" s="54" t="s">
        <v>48</v>
      </c>
      <c r="H5" s="54" t="s">
        <v>49</v>
      </c>
      <c r="I5" s="53" t="s">
        <v>50</v>
      </c>
      <c r="J5" s="53" t="s">
        <v>51</v>
      </c>
      <c r="K5" s="53" t="s">
        <v>52</v>
      </c>
      <c r="L5" s="67"/>
    </row>
    <row r="6" spans="1:12" ht="11" customHeight="1">
      <c r="A6" s="59" t="s">
        <v>53</v>
      </c>
      <c r="B6" s="60"/>
      <c r="C6" s="60"/>
      <c r="D6" s="60"/>
      <c r="E6" s="60"/>
      <c r="F6" s="61"/>
      <c r="G6" s="60"/>
      <c r="H6" s="60"/>
      <c r="I6" s="60"/>
      <c r="J6" s="60"/>
      <c r="K6" s="60"/>
      <c r="L6" s="60"/>
    </row>
    <row r="7" spans="1:12" ht="11" customHeight="1">
      <c r="A7" s="55" t="s">
        <v>54</v>
      </c>
      <c r="B7" s="61">
        <v>196</v>
      </c>
      <c r="C7" s="61">
        <v>156</v>
      </c>
      <c r="D7" s="61">
        <v>122</v>
      </c>
      <c r="E7" s="61">
        <v>474</v>
      </c>
      <c r="F7" s="61">
        <v>20</v>
      </c>
      <c r="G7" s="61">
        <v>0</v>
      </c>
      <c r="H7" s="61">
        <v>1</v>
      </c>
      <c r="I7" s="61">
        <v>5</v>
      </c>
      <c r="J7" s="61">
        <v>0</v>
      </c>
      <c r="K7" s="61">
        <v>0</v>
      </c>
      <c r="L7" s="61">
        <v>6</v>
      </c>
    </row>
    <row r="8" spans="1:12" ht="11" customHeight="1">
      <c r="A8" s="55" t="s">
        <v>55</v>
      </c>
      <c r="B8" s="61">
        <v>84</v>
      </c>
      <c r="C8" s="61">
        <v>55</v>
      </c>
      <c r="D8" s="61">
        <v>62</v>
      </c>
      <c r="E8" s="61">
        <v>206</v>
      </c>
      <c r="F8" s="61">
        <v>62</v>
      </c>
      <c r="G8" s="61">
        <v>27</v>
      </c>
      <c r="H8" s="61">
        <v>126</v>
      </c>
      <c r="I8" s="61">
        <v>2618</v>
      </c>
      <c r="J8" s="61">
        <v>731</v>
      </c>
      <c r="K8" s="61">
        <v>544</v>
      </c>
      <c r="L8" s="61">
        <v>5062</v>
      </c>
    </row>
    <row r="9" spans="1:12" ht="11" customHeight="1">
      <c r="A9" s="55" t="s">
        <v>56</v>
      </c>
      <c r="B9" s="61" t="s">
        <v>57</v>
      </c>
      <c r="C9" s="61" t="s">
        <v>58</v>
      </c>
      <c r="D9" s="61" t="s">
        <v>59</v>
      </c>
      <c r="E9" s="61" t="s">
        <v>60</v>
      </c>
      <c r="F9" s="61" t="s">
        <v>61</v>
      </c>
      <c r="G9" s="61" t="s">
        <v>62</v>
      </c>
      <c r="H9" s="61" t="s">
        <v>63</v>
      </c>
      <c r="I9" s="61" t="s">
        <v>64</v>
      </c>
      <c r="J9" s="61" t="s">
        <v>65</v>
      </c>
      <c r="K9" s="61" t="s">
        <v>66</v>
      </c>
      <c r="L9" s="61" t="s">
        <v>67</v>
      </c>
    </row>
    <row r="10" spans="1:12" ht="11" customHeight="1">
      <c r="A10" s="55" t="s">
        <v>68</v>
      </c>
      <c r="B10" s="62">
        <v>-133.30000000000001</v>
      </c>
      <c r="C10" s="62">
        <v>-183.6</v>
      </c>
      <c r="D10" s="62">
        <v>-96.8</v>
      </c>
      <c r="E10" s="62">
        <v>-130.1</v>
      </c>
      <c r="F10" s="62">
        <v>67.7</v>
      </c>
      <c r="G10" s="62">
        <v>100</v>
      </c>
      <c r="H10" s="62">
        <v>99.2</v>
      </c>
      <c r="I10" s="62">
        <v>99.8</v>
      </c>
      <c r="J10" s="62">
        <v>100</v>
      </c>
      <c r="K10" s="62">
        <v>100</v>
      </c>
      <c r="L10" s="62">
        <v>99.9</v>
      </c>
    </row>
    <row r="11" spans="1:12" ht="11" customHeight="1">
      <c r="A11" s="63" t="s">
        <v>69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1:12" ht="11" customHeight="1">
      <c r="A12" s="55" t="s">
        <v>54</v>
      </c>
      <c r="B12" s="61">
        <v>9</v>
      </c>
      <c r="C12" s="61">
        <v>16</v>
      </c>
      <c r="D12" s="61">
        <v>9</v>
      </c>
      <c r="E12" s="61">
        <v>34</v>
      </c>
      <c r="F12" s="61">
        <v>16</v>
      </c>
      <c r="G12" s="61">
        <v>3</v>
      </c>
      <c r="H12" s="61">
        <v>8</v>
      </c>
      <c r="I12" s="61">
        <v>15</v>
      </c>
      <c r="J12" s="61">
        <v>5</v>
      </c>
      <c r="K12" s="61">
        <v>3</v>
      </c>
      <c r="L12" s="61">
        <v>34</v>
      </c>
    </row>
    <row r="13" spans="1:12" ht="11" customHeight="1">
      <c r="A13" s="55" t="s">
        <v>55</v>
      </c>
      <c r="B13" s="61">
        <v>14</v>
      </c>
      <c r="C13" s="61">
        <v>15</v>
      </c>
      <c r="D13" s="61">
        <v>15</v>
      </c>
      <c r="E13" s="61">
        <v>44</v>
      </c>
      <c r="F13" s="61">
        <v>85</v>
      </c>
      <c r="G13" s="61">
        <v>46</v>
      </c>
      <c r="H13" s="61">
        <v>162</v>
      </c>
      <c r="I13" s="61">
        <v>1176</v>
      </c>
      <c r="J13" s="61">
        <v>270</v>
      </c>
      <c r="K13" s="61">
        <v>159</v>
      </c>
      <c r="L13" s="61">
        <v>1743</v>
      </c>
    </row>
    <row r="14" spans="1:12" ht="11" customHeight="1">
      <c r="A14" s="55" t="s">
        <v>56</v>
      </c>
      <c r="B14" s="61" t="s">
        <v>70</v>
      </c>
      <c r="C14" s="61" t="s">
        <v>71</v>
      </c>
      <c r="D14" s="61" t="s">
        <v>72</v>
      </c>
      <c r="E14" s="61" t="s">
        <v>73</v>
      </c>
      <c r="F14" s="61" t="s">
        <v>74</v>
      </c>
      <c r="G14" s="61" t="s">
        <v>75</v>
      </c>
      <c r="H14" s="61" t="s">
        <v>76</v>
      </c>
      <c r="I14" s="61" t="s">
        <v>77</v>
      </c>
      <c r="J14" s="61" t="s">
        <v>78</v>
      </c>
      <c r="K14" s="61" t="s">
        <v>79</v>
      </c>
      <c r="L14" s="61" t="s">
        <v>80</v>
      </c>
    </row>
    <row r="15" spans="1:12" ht="11" customHeight="1">
      <c r="A15" s="55" t="s">
        <v>68</v>
      </c>
      <c r="B15" s="62">
        <v>35.700000762939453</v>
      </c>
      <c r="C15" s="62">
        <v>-6.6999998092651367</v>
      </c>
      <c r="D15" s="62">
        <v>40</v>
      </c>
      <c r="E15" s="62">
        <v>22.700000762939453</v>
      </c>
      <c r="F15" s="62">
        <v>81.199996948242188</v>
      </c>
      <c r="G15" s="62">
        <v>93.5</v>
      </c>
      <c r="H15" s="62">
        <v>95.099998474121094</v>
      </c>
      <c r="I15" s="62">
        <v>98.699996948242188</v>
      </c>
      <c r="J15" s="62">
        <v>98.099998474121094</v>
      </c>
      <c r="K15" s="62">
        <v>98.1</v>
      </c>
      <c r="L15" s="62">
        <v>98</v>
      </c>
    </row>
    <row r="16" spans="1:12" ht="11" customHeight="1">
      <c r="A16" s="59" t="s">
        <v>81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 spans="1:12" ht="11" customHeight="1">
      <c r="A17" s="55" t="s">
        <v>54</v>
      </c>
      <c r="B17" s="61">
        <v>103</v>
      </c>
      <c r="C17" s="61">
        <v>177</v>
      </c>
      <c r="D17" s="61">
        <v>238</v>
      </c>
      <c r="E17" s="61">
        <v>518</v>
      </c>
      <c r="F17" s="61">
        <v>26</v>
      </c>
      <c r="G17" s="61">
        <v>2</v>
      </c>
      <c r="H17" s="61">
        <v>10</v>
      </c>
      <c r="I17" s="61">
        <v>175</v>
      </c>
      <c r="J17" s="61">
        <v>95</v>
      </c>
      <c r="K17" s="61">
        <v>44</v>
      </c>
      <c r="L17" s="61">
        <v>326</v>
      </c>
    </row>
    <row r="18" spans="1:12" ht="11" customHeight="1">
      <c r="A18" s="55" t="s">
        <v>55</v>
      </c>
      <c r="B18" s="61">
        <v>72</v>
      </c>
      <c r="C18" s="61">
        <v>79</v>
      </c>
      <c r="D18" s="61">
        <v>90</v>
      </c>
      <c r="E18" s="61">
        <v>232</v>
      </c>
      <c r="F18" s="61">
        <v>144</v>
      </c>
      <c r="G18" s="61">
        <v>79</v>
      </c>
      <c r="H18" s="61">
        <v>209</v>
      </c>
      <c r="I18" s="61">
        <v>529</v>
      </c>
      <c r="J18" s="61">
        <v>175</v>
      </c>
      <c r="K18" s="61">
        <v>305</v>
      </c>
      <c r="L18" s="61">
        <v>1282</v>
      </c>
    </row>
    <row r="19" spans="1:12" ht="11" customHeight="1">
      <c r="A19" s="55" t="s">
        <v>56</v>
      </c>
      <c r="B19" s="61" t="s">
        <v>82</v>
      </c>
      <c r="C19" s="61" t="s">
        <v>83</v>
      </c>
      <c r="D19" s="61" t="s">
        <v>84</v>
      </c>
      <c r="E19" s="61" t="s">
        <v>85</v>
      </c>
      <c r="F19" s="61" t="s">
        <v>86</v>
      </c>
      <c r="G19" s="61" t="s">
        <v>87</v>
      </c>
      <c r="H19" s="61" t="s">
        <v>88</v>
      </c>
      <c r="I19" s="61" t="s">
        <v>89</v>
      </c>
      <c r="J19" s="61" t="s">
        <v>90</v>
      </c>
      <c r="K19" s="61" t="s">
        <v>91</v>
      </c>
      <c r="L19" s="61" t="s">
        <v>92</v>
      </c>
    </row>
    <row r="20" spans="1:12" ht="11" customHeight="1">
      <c r="A20" s="55" t="s">
        <v>68</v>
      </c>
      <c r="B20" s="62">
        <v>-43.099998474121094</v>
      </c>
      <c r="C20" s="62">
        <v>-124.09999847412109</v>
      </c>
      <c r="D20" s="62">
        <v>-164.39999389648438</v>
      </c>
      <c r="E20" s="62">
        <v>-123.30000305175781</v>
      </c>
      <c r="F20" s="62">
        <v>81.900001525878906</v>
      </c>
      <c r="G20" s="62">
        <v>97.5</v>
      </c>
      <c r="H20" s="62">
        <v>95.199996948242188</v>
      </c>
      <c r="I20" s="62">
        <v>66.900001525878906</v>
      </c>
      <c r="J20" s="62">
        <v>45.7</v>
      </c>
      <c r="K20" s="62">
        <v>85.6</v>
      </c>
      <c r="L20" s="62">
        <v>74.599999999999994</v>
      </c>
    </row>
    <row r="21" spans="1:12" ht="11" customHeight="1">
      <c r="A21" s="59" t="s">
        <v>93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ht="11" customHeight="1">
      <c r="A22" s="55" t="s">
        <v>54</v>
      </c>
      <c r="B22" s="61">
        <v>34</v>
      </c>
      <c r="C22" s="61">
        <v>30</v>
      </c>
      <c r="D22" s="61">
        <v>23</v>
      </c>
      <c r="E22" s="61">
        <v>87</v>
      </c>
      <c r="F22" s="61">
        <v>3</v>
      </c>
      <c r="G22" s="61">
        <v>0</v>
      </c>
      <c r="H22" s="61">
        <v>5</v>
      </c>
      <c r="I22" s="61">
        <v>33</v>
      </c>
      <c r="J22" s="61">
        <v>9</v>
      </c>
      <c r="K22" s="61">
        <v>14</v>
      </c>
      <c r="L22" s="61">
        <v>61</v>
      </c>
    </row>
    <row r="23" spans="1:12" ht="11" customHeight="1">
      <c r="A23" s="55" t="s">
        <v>55</v>
      </c>
      <c r="B23" s="61">
        <v>40.5</v>
      </c>
      <c r="C23" s="61">
        <v>34</v>
      </c>
      <c r="D23" s="61">
        <v>34</v>
      </c>
      <c r="E23" s="61">
        <v>107.5</v>
      </c>
      <c r="F23" s="61">
        <v>69</v>
      </c>
      <c r="G23" s="61">
        <v>26.5</v>
      </c>
      <c r="H23" s="61">
        <v>44</v>
      </c>
      <c r="I23" s="61">
        <v>110.5</v>
      </c>
      <c r="J23" s="61">
        <v>53.5</v>
      </c>
      <c r="K23" s="61">
        <v>84</v>
      </c>
      <c r="L23" s="61">
        <v>343</v>
      </c>
    </row>
    <row r="24" spans="1:12" ht="11" customHeight="1">
      <c r="A24" s="55" t="s">
        <v>56</v>
      </c>
      <c r="B24" s="61" t="s">
        <v>94</v>
      </c>
      <c r="C24" s="61" t="s">
        <v>95</v>
      </c>
      <c r="D24" s="61" t="s">
        <v>96</v>
      </c>
      <c r="E24" s="61" t="s">
        <v>97</v>
      </c>
      <c r="F24" s="61" t="s">
        <v>98</v>
      </c>
      <c r="G24" s="61" t="s">
        <v>99</v>
      </c>
      <c r="H24" s="61" t="s">
        <v>100</v>
      </c>
      <c r="I24" s="61" t="s">
        <v>101</v>
      </c>
      <c r="J24" s="61" t="s">
        <v>102</v>
      </c>
      <c r="K24" s="61" t="s">
        <v>103</v>
      </c>
      <c r="L24" s="61" t="s">
        <v>104</v>
      </c>
    </row>
    <row r="25" spans="1:12" ht="11" customHeight="1">
      <c r="A25" s="55" t="s">
        <v>68</v>
      </c>
      <c r="B25" s="62">
        <v>16</v>
      </c>
      <c r="C25" s="62">
        <v>11.800000190734863</v>
      </c>
      <c r="D25" s="62">
        <v>32.400001525878906</v>
      </c>
      <c r="E25" s="62">
        <v>19.100000381469727</v>
      </c>
      <c r="F25" s="62">
        <v>95.699996948242188</v>
      </c>
      <c r="G25" s="62">
        <v>100</v>
      </c>
      <c r="H25" s="62">
        <v>88.599998474121094</v>
      </c>
      <c r="I25" s="62">
        <v>70.099998474121094</v>
      </c>
      <c r="J25" s="62">
        <v>83.2</v>
      </c>
      <c r="K25" s="62">
        <v>83.3</v>
      </c>
      <c r="L25" s="62">
        <v>82.2</v>
      </c>
    </row>
    <row r="26" spans="1:12" ht="11" customHeight="1">
      <c r="A26" s="59" t="s">
        <v>105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ht="11" customHeight="1">
      <c r="A27" s="55" t="s">
        <v>54</v>
      </c>
      <c r="B27" s="61">
        <v>54</v>
      </c>
      <c r="C27" s="61">
        <v>54</v>
      </c>
      <c r="D27" s="61">
        <v>37</v>
      </c>
      <c r="E27" s="61">
        <v>145</v>
      </c>
      <c r="F27" s="61">
        <v>9</v>
      </c>
      <c r="G27" s="61">
        <v>3</v>
      </c>
      <c r="H27" s="61">
        <v>12</v>
      </c>
      <c r="I27" s="61">
        <v>39</v>
      </c>
      <c r="J27" s="61">
        <v>25</v>
      </c>
      <c r="K27" s="61">
        <v>24</v>
      </c>
      <c r="L27" s="61">
        <v>103</v>
      </c>
    </row>
    <row r="28" spans="1:12" ht="11" customHeight="1">
      <c r="A28" s="55" t="s">
        <v>55</v>
      </c>
      <c r="B28" s="61">
        <v>83</v>
      </c>
      <c r="C28" s="61">
        <v>59.5</v>
      </c>
      <c r="D28" s="61">
        <v>66.5</v>
      </c>
      <c r="E28" s="61">
        <v>207</v>
      </c>
      <c r="F28" s="61">
        <v>75</v>
      </c>
      <c r="G28" s="61">
        <v>46.5</v>
      </c>
      <c r="H28" s="61">
        <v>79</v>
      </c>
      <c r="I28" s="61">
        <v>227.5</v>
      </c>
      <c r="J28" s="61">
        <v>84.5</v>
      </c>
      <c r="K28" s="61">
        <v>129</v>
      </c>
      <c r="L28" s="61">
        <v>554</v>
      </c>
    </row>
    <row r="29" spans="1:12" ht="11" customHeight="1">
      <c r="A29" s="55" t="s">
        <v>56</v>
      </c>
      <c r="B29" s="61" t="s">
        <v>106</v>
      </c>
      <c r="C29" s="61" t="s">
        <v>107</v>
      </c>
      <c r="D29" s="61" t="s">
        <v>108</v>
      </c>
      <c r="E29" s="61" t="s">
        <v>109</v>
      </c>
      <c r="F29" s="61" t="s">
        <v>110</v>
      </c>
      <c r="G29" s="61" t="s">
        <v>111</v>
      </c>
      <c r="H29" s="61" t="s">
        <v>112</v>
      </c>
      <c r="I29" s="61" t="s">
        <v>113</v>
      </c>
      <c r="J29" s="61" t="s">
        <v>114</v>
      </c>
      <c r="K29" s="61" t="s">
        <v>115</v>
      </c>
      <c r="L29" s="61" t="s">
        <v>116</v>
      </c>
    </row>
    <row r="30" spans="1:12" ht="11" customHeight="1">
      <c r="A30" s="55" t="s">
        <v>68</v>
      </c>
      <c r="B30" s="62">
        <v>34.900001525878906</v>
      </c>
      <c r="C30" s="62">
        <v>9.1999998092651367</v>
      </c>
      <c r="D30" s="62">
        <v>44.400001525878906</v>
      </c>
      <c r="E30" s="62">
        <v>30</v>
      </c>
      <c r="F30" s="62">
        <v>88</v>
      </c>
      <c r="G30" s="62">
        <v>93.5</v>
      </c>
      <c r="H30" s="62">
        <v>84.800003051757813</v>
      </c>
      <c r="I30" s="62">
        <v>82.900001525878906</v>
      </c>
      <c r="J30" s="62">
        <v>70.400000000000006</v>
      </c>
      <c r="K30" s="62">
        <v>81.400000000000006</v>
      </c>
      <c r="L30" s="62">
        <v>81.400000000000006</v>
      </c>
    </row>
    <row r="31" spans="1:12" ht="11" customHeight="1">
      <c r="A31" s="59" t="s">
        <v>117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ht="11" customHeight="1">
      <c r="A32" s="55" t="s">
        <v>54</v>
      </c>
      <c r="B32" s="61">
        <v>11</v>
      </c>
      <c r="C32" s="61">
        <v>26</v>
      </c>
      <c r="D32" s="61">
        <v>45</v>
      </c>
      <c r="E32" s="61">
        <v>82</v>
      </c>
      <c r="F32" s="61">
        <v>10</v>
      </c>
      <c r="G32" s="61">
        <v>3</v>
      </c>
      <c r="H32" s="61">
        <v>10</v>
      </c>
      <c r="I32" s="61">
        <v>17</v>
      </c>
      <c r="J32" s="61">
        <v>7</v>
      </c>
      <c r="K32" s="61">
        <v>3</v>
      </c>
      <c r="L32" s="61">
        <v>40</v>
      </c>
    </row>
    <row r="33" spans="1:12" ht="11" customHeight="1">
      <c r="A33" s="55" t="s">
        <v>55</v>
      </c>
      <c r="B33" s="61">
        <v>7</v>
      </c>
      <c r="C33" s="61">
        <v>4</v>
      </c>
      <c r="D33" s="61">
        <v>6</v>
      </c>
      <c r="E33" s="61">
        <v>16</v>
      </c>
      <c r="F33" s="61">
        <v>10</v>
      </c>
      <c r="G33" s="61">
        <v>5</v>
      </c>
      <c r="H33" s="61">
        <v>24</v>
      </c>
      <c r="I33" s="61">
        <v>187</v>
      </c>
      <c r="J33" s="61">
        <v>103</v>
      </c>
      <c r="K33" s="61">
        <v>159</v>
      </c>
      <c r="L33" s="61">
        <v>513</v>
      </c>
    </row>
    <row r="34" spans="1:12" ht="11" customHeight="1">
      <c r="A34" s="55" t="s">
        <v>56</v>
      </c>
      <c r="B34" s="61" t="s">
        <v>118</v>
      </c>
      <c r="C34" s="61" t="s">
        <v>119</v>
      </c>
      <c r="D34" s="61" t="s">
        <v>120</v>
      </c>
      <c r="E34" s="61" t="s">
        <v>121</v>
      </c>
      <c r="F34" s="64" t="s">
        <v>122</v>
      </c>
      <c r="G34" s="61" t="s">
        <v>123</v>
      </c>
      <c r="H34" s="61" t="s">
        <v>124</v>
      </c>
      <c r="I34" s="61" t="s">
        <v>125</v>
      </c>
      <c r="J34" s="61" t="s">
        <v>126</v>
      </c>
      <c r="K34" s="61" t="s">
        <v>127</v>
      </c>
      <c r="L34" s="61" t="s">
        <v>128</v>
      </c>
    </row>
    <row r="35" spans="1:12" ht="11" customHeight="1">
      <c r="A35" s="55" t="s">
        <v>68</v>
      </c>
      <c r="B35" s="62">
        <v>-57.099998474121094</v>
      </c>
      <c r="C35" s="62">
        <v>-550</v>
      </c>
      <c r="D35" s="62">
        <v>-650</v>
      </c>
      <c r="E35" s="62">
        <v>-412.5</v>
      </c>
      <c r="F35" s="62">
        <v>0</v>
      </c>
      <c r="G35" s="62">
        <v>40</v>
      </c>
      <c r="H35" s="62">
        <v>58.299999237060547</v>
      </c>
      <c r="I35" s="62">
        <v>90.900001525878906</v>
      </c>
      <c r="J35" s="62">
        <v>93.2</v>
      </c>
      <c r="K35" s="62">
        <v>98.1</v>
      </c>
      <c r="L35" s="62">
        <v>92.2</v>
      </c>
    </row>
    <row r="36" spans="1:12" ht="11" customHeight="1">
      <c r="A36" s="59" t="s">
        <v>129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ht="11" customHeight="1">
      <c r="A37" s="55" t="s">
        <v>54</v>
      </c>
      <c r="B37" s="61">
        <v>25</v>
      </c>
      <c r="C37" s="61">
        <v>25</v>
      </c>
      <c r="D37" s="61">
        <v>22</v>
      </c>
      <c r="E37" s="61">
        <v>72</v>
      </c>
      <c r="F37" s="61">
        <v>32</v>
      </c>
      <c r="G37" s="61">
        <v>9</v>
      </c>
      <c r="H37" s="61">
        <v>24</v>
      </c>
      <c r="I37" s="61">
        <v>41</v>
      </c>
      <c r="J37" s="61">
        <v>18</v>
      </c>
      <c r="K37" s="61">
        <v>9</v>
      </c>
      <c r="L37" s="61">
        <v>101</v>
      </c>
    </row>
    <row r="38" spans="1:12" ht="11" customHeight="1">
      <c r="A38" s="55" t="s">
        <v>55</v>
      </c>
      <c r="B38" s="61">
        <v>27</v>
      </c>
      <c r="C38" s="61">
        <v>9</v>
      </c>
      <c r="D38" s="61">
        <v>7</v>
      </c>
      <c r="E38" s="61">
        <v>43</v>
      </c>
      <c r="F38" s="61">
        <v>28</v>
      </c>
      <c r="G38" s="61">
        <v>17</v>
      </c>
      <c r="H38" s="61">
        <v>31</v>
      </c>
      <c r="I38" s="61">
        <v>230</v>
      </c>
      <c r="J38" s="61">
        <v>82</v>
      </c>
      <c r="K38" s="61">
        <v>148</v>
      </c>
      <c r="L38" s="61">
        <v>508</v>
      </c>
    </row>
    <row r="39" spans="1:12" ht="11" customHeight="1">
      <c r="A39" s="55" t="s">
        <v>56</v>
      </c>
      <c r="B39" s="61" t="s">
        <v>130</v>
      </c>
      <c r="C39" s="61" t="s">
        <v>131</v>
      </c>
      <c r="D39" s="61" t="s">
        <v>132</v>
      </c>
      <c r="E39" s="61" t="s">
        <v>133</v>
      </c>
      <c r="F39" s="61" t="s">
        <v>134</v>
      </c>
      <c r="G39" s="61" t="s">
        <v>135</v>
      </c>
      <c r="H39" s="61" t="s">
        <v>136</v>
      </c>
      <c r="I39" s="61" t="s">
        <v>137</v>
      </c>
      <c r="J39" s="61" t="s">
        <v>138</v>
      </c>
      <c r="K39" s="61" t="s">
        <v>139</v>
      </c>
      <c r="L39" s="61" t="s">
        <v>140</v>
      </c>
    </row>
    <row r="40" spans="1:12" ht="11" customHeight="1">
      <c r="A40" s="55" t="s">
        <v>68</v>
      </c>
      <c r="B40" s="62">
        <v>7.4000000953674316</v>
      </c>
      <c r="C40" s="62">
        <v>-177.80000305175781</v>
      </c>
      <c r="D40" s="62">
        <v>-214.30000305175781</v>
      </c>
      <c r="E40" s="62">
        <v>-67.400001525878906</v>
      </c>
      <c r="F40" s="62">
        <v>-14.300000190734863</v>
      </c>
      <c r="G40" s="62">
        <v>47.099998474121094</v>
      </c>
      <c r="H40" s="62">
        <v>22.600000381469727</v>
      </c>
      <c r="I40" s="62">
        <v>82.199996948242188</v>
      </c>
      <c r="J40" s="62">
        <v>78</v>
      </c>
      <c r="K40" s="62">
        <v>93.9</v>
      </c>
      <c r="L40" s="62">
        <v>80.099999999999994</v>
      </c>
    </row>
    <row r="41" spans="1:12" ht="44" customHeight="1">
      <c r="A41" s="70" t="s">
        <v>154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</row>
    <row r="42" spans="1:12" ht="10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</sheetData>
  <mergeCells count="8">
    <mergeCell ref="A1:L1"/>
    <mergeCell ref="A42:L42"/>
    <mergeCell ref="A2:A3"/>
    <mergeCell ref="B2:E3"/>
    <mergeCell ref="G2:L2"/>
    <mergeCell ref="L3:L5"/>
    <mergeCell ref="E4:E5"/>
    <mergeCell ref="A41:L41"/>
  </mergeCells>
  <pageMargins left="0.7" right="0.7" top="0.75" bottom="0.75" header="0.3" footer="0.3"/>
  <pageSetup paperSize="9" orientation="portrait" r:id="rId1"/>
  <ignoredErrors>
    <ignoredError sqref="C14 E34:F3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A-SARI incidence</vt:lpstr>
      <vt:lpstr>B-SARI-flu</vt:lpstr>
      <vt:lpstr>C-ILI incidence</vt:lpstr>
      <vt:lpstr>D-ILI-flu</vt:lpstr>
      <vt:lpstr>E-SHIVERS-II&amp;III ILI&amp;ARI</vt:lpstr>
      <vt:lpstr>F-SHIVERS-II&amp;III flu</vt:lpstr>
      <vt:lpstr>G-ICD flu</vt:lpstr>
      <vt:lpstr>H-LabBasedInfluenza</vt:lpstr>
      <vt:lpstr>Table</vt:lpstr>
    </vt:vector>
  </TitlesOfParts>
  <Company>ESR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Flu01TOT</dc:title>
  <dc:creator>Darren Hunt</dc:creator>
  <cp:lastModifiedBy>Sue Huang</cp:lastModifiedBy>
  <cp:lastPrinted>2020-12-18T21:14:42Z</cp:lastPrinted>
  <dcterms:created xsi:type="dcterms:W3CDTF">1998-01-08T19:45:10Z</dcterms:created>
  <dcterms:modified xsi:type="dcterms:W3CDTF">2020-12-19T00:38:26Z</dcterms:modified>
</cp:coreProperties>
</file>