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ie/Documents/Halgren_Lab/STDP Paper/Final/"/>
    </mc:Choice>
  </mc:AlternateContent>
  <xr:revisionPtr revIDLastSave="0" documentId="13_ncr:1_{94C0D59E-6FE8-FD45-9583-262DB86EBA08}" xr6:coauthVersionLast="46" xr6:coauthVersionMax="46" xr10:uidLastSave="{00000000-0000-0000-0000-000000000000}"/>
  <bookViews>
    <workbookView xWindow="-1160" yWindow="-20540" windowWidth="32520" windowHeight="20540" activeTab="7" xr2:uid="{7F549D27-4412-F64C-864D-242215C3F5D3}"/>
  </bookViews>
  <sheets>
    <sheet name="Fig. 1" sheetId="1" r:id="rId1"/>
    <sheet name="Fig. 2" sheetId="2" r:id="rId2"/>
    <sheet name="Fig. 3" sheetId="3" r:id="rId3"/>
    <sheet name="Fig. 4" sheetId="4" r:id="rId4"/>
    <sheet name="Fig. 6" sheetId="6" r:id="rId5"/>
    <sheet name="Table 1" sheetId="18" r:id="rId6"/>
    <sheet name="Table 2" sheetId="19" r:id="rId7"/>
    <sheet name="Supplementary Fig. 1" sheetId="7" r:id="rId8"/>
    <sheet name="Supplementary Fig. 2" sheetId="8" r:id="rId9"/>
    <sheet name="Supplementary Fig. 3" sheetId="10" r:id="rId10"/>
    <sheet name="Supplementary Fig. 4" sheetId="11" r:id="rId11"/>
    <sheet name="Supplementary Fig. 5" sheetId="12" r:id="rId12"/>
    <sheet name="Supplementary Fig. 7" sheetId="14" r:id="rId13"/>
    <sheet name="Supplementary Fig. 8" sheetId="9" r:id="rId14"/>
    <sheet name="Supplementary Fig. 9" sheetId="15" r:id="rId15"/>
    <sheet name="Supplementary Fig. 11" sheetId="17" r:id="rId16"/>
    <sheet name="Supplementary Table 1" sheetId="20" r:id="rId17"/>
    <sheet name="Supplementary Table 2" sheetId="21" r:id="rId18"/>
    <sheet name="Supplementary Table 3" sheetId="22" r:id="rId19"/>
    <sheet name="Supplementary Table 4" sheetId="23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1" l="1"/>
  <c r="C4" i="21"/>
  <c r="D4" i="21"/>
  <c r="E4" i="21"/>
  <c r="F4" i="21"/>
  <c r="G4" i="21"/>
  <c r="H4" i="21"/>
  <c r="I4" i="21"/>
  <c r="B6" i="21"/>
  <c r="C6" i="21"/>
  <c r="D6" i="21"/>
  <c r="E6" i="21"/>
  <c r="F6" i="21"/>
  <c r="G6" i="21"/>
  <c r="H6" i="21"/>
  <c r="I6" i="21"/>
  <c r="B8" i="21"/>
  <c r="C8" i="21"/>
  <c r="D8" i="21"/>
  <c r="E8" i="21"/>
  <c r="F8" i="21"/>
  <c r="G8" i="21"/>
  <c r="H8" i="21"/>
  <c r="I8" i="21"/>
  <c r="B10" i="21"/>
  <c r="D10" i="21"/>
  <c r="E10" i="21"/>
  <c r="F10" i="21"/>
  <c r="H10" i="21"/>
  <c r="I10" i="21"/>
  <c r="B13" i="21"/>
  <c r="C13" i="21"/>
  <c r="D13" i="21"/>
  <c r="E13" i="21"/>
  <c r="F13" i="21"/>
  <c r="G13" i="21"/>
  <c r="H13" i="21"/>
  <c r="I13" i="21"/>
  <c r="B15" i="21"/>
  <c r="C15" i="21"/>
  <c r="D15" i="21"/>
  <c r="E15" i="21"/>
  <c r="G15" i="21"/>
  <c r="B17" i="21"/>
  <c r="C17" i="21"/>
  <c r="D17" i="21"/>
  <c r="E17" i="21"/>
  <c r="G17" i="21"/>
  <c r="H17" i="21"/>
  <c r="I17" i="21"/>
  <c r="B19" i="21"/>
  <c r="D19" i="21"/>
  <c r="E19" i="21"/>
  <c r="F19" i="21"/>
  <c r="H19" i="21"/>
</calcChain>
</file>

<file path=xl/sharedStrings.xml><?xml version="1.0" encoding="utf-8"?>
<sst xmlns="http://schemas.openxmlformats.org/spreadsheetml/2006/main" count="497" uniqueCount="238">
  <si>
    <t>Patient</t>
  </si>
  <si>
    <t>PY</t>
  </si>
  <si>
    <t>IN</t>
  </si>
  <si>
    <t>166.50±10.28</t>
  </si>
  <si>
    <t>162.34±16.26</t>
  </si>
  <si>
    <t>16/69</t>
  </si>
  <si>
    <t>15/23</t>
  </si>
  <si>
    <t>342.64±49.48</t>
  </si>
  <si>
    <t>260.65±91.75</t>
  </si>
  <si>
    <t>127.73±10.98</t>
  </si>
  <si>
    <t>145.20±31.23</t>
  </si>
  <si>
    <t>232.37±24.05</t>
  </si>
  <si>
    <t>0/1</t>
  </si>
  <si>
    <r>
      <t>PY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-PY</t>
    </r>
    <r>
      <rPr>
        <vertAlign val="subscript"/>
        <sz val="9"/>
        <color theme="1"/>
        <rFont val="Arial"/>
        <family val="2"/>
      </rPr>
      <t>2</t>
    </r>
  </si>
  <si>
    <r>
      <t>IN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-IN</t>
    </r>
    <r>
      <rPr>
        <vertAlign val="subscript"/>
        <sz val="9"/>
        <color theme="1"/>
        <rFont val="Arial"/>
        <family val="2"/>
      </rPr>
      <t>2</t>
    </r>
  </si>
  <si>
    <r>
      <t>PY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-IN</t>
    </r>
    <r>
      <rPr>
        <vertAlign val="subscript"/>
        <sz val="9"/>
        <color theme="1"/>
        <rFont val="Arial"/>
        <family val="2"/>
      </rPr>
      <t>2</t>
    </r>
  </si>
  <si>
    <r>
      <t>IN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-PY</t>
    </r>
    <r>
      <rPr>
        <vertAlign val="subscript"/>
        <sz val="9"/>
        <color theme="1"/>
        <rFont val="Arial"/>
        <family val="2"/>
      </rPr>
      <t>2</t>
    </r>
  </si>
  <si>
    <t>1010/4638</t>
  </si>
  <si>
    <t>208/490</t>
  </si>
  <si>
    <t>410/1561</t>
  </si>
  <si>
    <t>547/1561</t>
  </si>
  <si>
    <t>295/4638</t>
  </si>
  <si>
    <t>140/490</t>
  </si>
  <si>
    <t>110/1561</t>
  </si>
  <si>
    <t>212/1561</t>
  </si>
  <si>
    <t>159/2910</t>
  </si>
  <si>
    <t>32/54</t>
  </si>
  <si>
    <t>111/430</t>
  </si>
  <si>
    <t>109/430</t>
  </si>
  <si>
    <t>151/2910</t>
  </si>
  <si>
    <t>36/54</t>
  </si>
  <si>
    <t>27/430</t>
  </si>
  <si>
    <t>8/430</t>
  </si>
  <si>
    <t>19/298</t>
  </si>
  <si>
    <t>19/36</t>
  </si>
  <si>
    <t>26/122</t>
  </si>
  <si>
    <t>32/122</t>
  </si>
  <si>
    <t>12/298</t>
  </si>
  <si>
    <t>10/122</t>
  </si>
  <si>
    <t>6/122</t>
  </si>
  <si>
    <t>97/180</t>
  </si>
  <si>
    <t>N/A</t>
  </si>
  <si>
    <t>13/14</t>
  </si>
  <si>
    <t>38/180</t>
  </si>
  <si>
    <t>245/4638</t>
  </si>
  <si>
    <t>106/490</t>
  </si>
  <si>
    <t>89/1561</t>
  </si>
  <si>
    <t>193/1561</t>
  </si>
  <si>
    <t>14/77</t>
  </si>
  <si>
    <t>13/102</t>
  </si>
  <si>
    <t>35/171</t>
  </si>
  <si>
    <t>145/2910</t>
  </si>
  <si>
    <t>28/54</t>
  </si>
  <si>
    <t>8/298</t>
  </si>
  <si>
    <t>5/122</t>
  </si>
  <si>
    <t>4/122</t>
  </si>
  <si>
    <t>36/180</t>
  </si>
  <si>
    <t>4/14</t>
  </si>
  <si>
    <t>9/64</t>
  </si>
  <si>
    <t>2/4</t>
  </si>
  <si>
    <t>9/14</t>
  </si>
  <si>
    <t>12/14</t>
  </si>
  <si>
    <t>4/17</t>
  </si>
  <si>
    <t>3/10</t>
  </si>
  <si>
    <t>1/4</t>
  </si>
  <si>
    <t>1/3</t>
  </si>
  <si>
    <t>PY-PY</t>
  </si>
  <si>
    <t>sig one dir</t>
  </si>
  <si>
    <t>sig both dir</t>
  </si>
  <si>
    <t>IN-IN</t>
  </si>
  <si>
    <t>baseline</t>
  </si>
  <si>
    <r>
      <t>PY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-PY</t>
    </r>
    <r>
      <rPr>
        <vertAlign val="subscript"/>
        <sz val="11"/>
        <color theme="1"/>
        <rFont val="Arial"/>
        <family val="2"/>
      </rPr>
      <t>2</t>
    </r>
  </si>
  <si>
    <t>0.96±0.85 Hz</t>
  </si>
  <si>
    <t>0.78±0.86 Hz</t>
  </si>
  <si>
    <t>0.60±0.68 Hz</t>
  </si>
  <si>
    <t>0.25±0.06 Hz</t>
  </si>
  <si>
    <r>
      <t>IN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-IN</t>
    </r>
    <r>
      <rPr>
        <vertAlign val="subscript"/>
        <sz val="11"/>
        <color theme="1"/>
        <rFont val="Arial"/>
        <family val="2"/>
      </rPr>
      <t>2</t>
    </r>
  </si>
  <si>
    <t>4.25±3.44 Hz</t>
  </si>
  <si>
    <t>3.76±3.01 Hz</t>
  </si>
  <si>
    <t>2.56±2.51 Hz</t>
  </si>
  <si>
    <t>2.68±0.48 Hz</t>
  </si>
  <si>
    <r>
      <t>PY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-IN</t>
    </r>
    <r>
      <rPr>
        <vertAlign val="subscript"/>
        <sz val="11"/>
        <color theme="1"/>
        <rFont val="Arial"/>
        <family val="2"/>
      </rPr>
      <t>2</t>
    </r>
  </si>
  <si>
    <t>4.04±3.91 Hz</t>
  </si>
  <si>
    <t>3.03±3.75 Hz</t>
  </si>
  <si>
    <t>2.41±3.04 Hz</t>
  </si>
  <si>
    <t>1.40±0.15 Hz</t>
  </si>
  <si>
    <r>
      <t>IN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-PY</t>
    </r>
    <r>
      <rPr>
        <vertAlign val="subscript"/>
        <sz val="11"/>
        <color theme="1"/>
        <rFont val="Arial"/>
        <family val="2"/>
      </rPr>
      <t>2</t>
    </r>
  </si>
  <si>
    <t>1.05±1.16 Hz</t>
  </si>
  <si>
    <t>0.53±0.86 Hz</t>
  </si>
  <si>
    <t>0.64±0.68 Hz</t>
  </si>
  <si>
    <t>0.28±0.02 Hz</t>
  </si>
  <si>
    <t>3/46</t>
  </si>
  <si>
    <t>4/8</t>
  </si>
  <si>
    <t>4/16</t>
  </si>
  <si>
    <t>6/7</t>
  </si>
  <si>
    <t>189.93</t>
  </si>
  <si>
    <t>2/14</t>
  </si>
  <si>
    <t>Fig. 1c</t>
  </si>
  <si>
    <t>Patient Demographics and Array Implantation</t>
  </si>
  <si>
    <t>Age</t>
  </si>
  <si>
    <t>Sex</t>
  </si>
  <si>
    <t>Handedness</t>
  </si>
  <si>
    <t>Utah Array implantation location</t>
  </si>
  <si>
    <t>Probe length (mm)</t>
  </si>
  <si>
    <t>Recording time (min)</t>
  </si>
  <si>
    <t>F</t>
  </si>
  <si>
    <t>R</t>
  </si>
  <si>
    <t>Left middle temporal gyrus</t>
  </si>
  <si>
    <t>M</t>
  </si>
  <si>
    <t>L</t>
  </si>
  <si>
    <t>Left superior temporal gyrus</t>
  </si>
  <si>
    <t>Right middle temporal gyrus</t>
  </si>
  <si>
    <t>Unit Characteristics</t>
  </si>
  <si>
    <t>Total Units</t>
  </si>
  <si>
    <t>Total Spikes</t>
  </si>
  <si>
    <t>Firing Rate (Hz)</t>
  </si>
  <si>
    <t>Half Peak Width (ms)</t>
  </si>
  <si>
    <t>Bursting Index</t>
  </si>
  <si>
    <t>84.02 ± 59.45</t>
  </si>
  <si>
    <t>0.19 ± 0.17</t>
  </si>
  <si>
    <t>0.49 ± 0.057</t>
  </si>
  <si>
    <t>0.61 ± 0.038</t>
  </si>
  <si>
    <t>0.046 ± 0.033</t>
  </si>
  <si>
    <t>41.60 ± 26.09</t>
  </si>
  <si>
    <t>1.71 ± 1.70</t>
  </si>
  <si>
    <t>0.30 ± 0.054</t>
  </si>
  <si>
    <t>0.35 ± 0.052</t>
  </si>
  <si>
    <t>0.012 ± 0.016</t>
  </si>
  <si>
    <t>MU</t>
  </si>
  <si>
    <t>26.53 ± 14.89</t>
  </si>
  <si>
    <t>2.82 ± 2.68</t>
  </si>
  <si>
    <t>0.48 ± 0.086</t>
  </si>
  <si>
    <t>0.57 ± 0.070</t>
  </si>
  <si>
    <t>Fig. 2b</t>
  </si>
  <si>
    <t>Fig. 2c</t>
  </si>
  <si>
    <t>Fig. 2f</t>
  </si>
  <si>
    <t>Fig. 3i</t>
  </si>
  <si>
    <t>Fig. 3j</t>
  </si>
  <si>
    <t>Fig. 3k</t>
  </si>
  <si>
    <t>Fig. 3l</t>
  </si>
  <si>
    <t>Fig. 4a</t>
  </si>
  <si>
    <t>Fig. 4b</t>
  </si>
  <si>
    <t>Fig. 4c</t>
  </si>
  <si>
    <t>Fig. 4d</t>
  </si>
  <si>
    <t>Fig. 4f</t>
  </si>
  <si>
    <t>Fig. 4j</t>
  </si>
  <si>
    <t>Fig. 4h</t>
  </si>
  <si>
    <t>Fig. 4l</t>
  </si>
  <si>
    <t>Fig. 6a</t>
  </si>
  <si>
    <t>Fig. 6b</t>
  </si>
  <si>
    <r>
      <t>Unit Pair (1</t>
    </r>
    <r>
      <rPr>
        <sz val="11"/>
        <color theme="1"/>
        <rFont val="Wingdings"/>
        <charset val="2"/>
      </rPr>
      <t></t>
    </r>
    <r>
      <rPr>
        <sz val="11"/>
        <color theme="1"/>
        <rFont val="Arial"/>
        <family val="2"/>
      </rPr>
      <t>2)</t>
    </r>
  </si>
  <si>
    <t>Supplementary Fig. 1a</t>
  </si>
  <si>
    <t>Supplementary Fig. 1b</t>
  </si>
  <si>
    <t>Supplementary Fig. 1c</t>
  </si>
  <si>
    <t>Supplementary Fig. 1d</t>
  </si>
  <si>
    <t>Supplementary Fig. 1e</t>
  </si>
  <si>
    <t>Supplementary Fig. 1f</t>
  </si>
  <si>
    <t>time to spindle onset (ms)</t>
  </si>
  <si>
    <t>downstate count</t>
  </si>
  <si>
    <t>upstate count</t>
  </si>
  <si>
    <t>isol</t>
  </si>
  <si>
    <t>+D/US</t>
  </si>
  <si>
    <t>NaN</t>
  </si>
  <si>
    <t>Supplementary Fig. 2b</t>
  </si>
  <si>
    <t>Supplementary Fig. 2a</t>
  </si>
  <si>
    <t>half peak width (ms)</t>
  </si>
  <si>
    <t>firing rate (Hz)</t>
  </si>
  <si>
    <t>percent of ISI &lt; 3 ms</t>
  </si>
  <si>
    <t>PY count</t>
  </si>
  <si>
    <t>IN count</t>
  </si>
  <si>
    <t>peak SNR</t>
  </si>
  <si>
    <t>projection distance (std)</t>
  </si>
  <si>
    <t>count</t>
  </si>
  <si>
    <t>phase (rad)</t>
  </si>
  <si>
    <t>distance (µm)</t>
  </si>
  <si>
    <t>phase lag (rad)</t>
  </si>
  <si>
    <t>spindle coherence</t>
  </si>
  <si>
    <t>NREM coherence</t>
  </si>
  <si>
    <t>co-firing latency (ms)</t>
  </si>
  <si>
    <t>Supplementary Fig. 2d</t>
  </si>
  <si>
    <t>percent of co-spindling channels</t>
  </si>
  <si>
    <t>spindle co-occurrence (num/min)</t>
  </si>
  <si>
    <t>control co-occurrence (num/min)</t>
  </si>
  <si>
    <t>prop of p&lt;0.001</t>
  </si>
  <si>
    <t>PY1 count</t>
  </si>
  <si>
    <t>PY2 count</t>
  </si>
  <si>
    <t>SS1 phase (rad)</t>
  </si>
  <si>
    <t>IN2 count</t>
  </si>
  <si>
    <t>Supplementary Fig. 2c</t>
  </si>
  <si>
    <t>time from IIS (ms)</t>
  </si>
  <si>
    <t>spindle count</t>
  </si>
  <si>
    <t>spindle freq (Hz)</t>
  </si>
  <si>
    <t>percent of baseline spike rate</t>
  </si>
  <si>
    <t>Supplementary Fig. 8c</t>
  </si>
  <si>
    <t>Supplementary Fig. 9b</t>
  </si>
  <si>
    <t>Supplementary Fig. 9d</t>
  </si>
  <si>
    <t>&lt;10 ms, &gt;0.9 coh</t>
  </si>
  <si>
    <t>51-100 ms, &gt;0.9 coh</t>
  </si>
  <si>
    <t>&lt;10 ms, &lt;0.5 coh</t>
  </si>
  <si>
    <t>Supplementary Fig. 11a</t>
  </si>
  <si>
    <t>Supplementary Fig. 11b</t>
  </si>
  <si>
    <t>percent explained var</t>
  </si>
  <si>
    <t>control count</t>
  </si>
  <si>
    <t>11/36</t>
  </si>
  <si>
    <t>3/9</t>
  </si>
  <si>
    <t>valley-to-peak (ms)</t>
  </si>
  <si>
    <t>SS2 phase (rad)</t>
  </si>
  <si>
    <t>spindle duration (ms)</t>
  </si>
  <si>
    <t>12/36</t>
  </si>
  <si>
    <t>Unit Type</t>
  </si>
  <si>
    <r>
      <t>Valley-to-Peak Amplitude (</t>
    </r>
    <r>
      <rPr>
        <sz val="9"/>
        <color rgb="FF222222"/>
        <rFont val="Arial"/>
        <family val="2"/>
      </rPr>
      <t>µV)</t>
    </r>
  </si>
  <si>
    <t>Valley-to-Peak Width (ms)</t>
  </si>
  <si>
    <t>&lt;500 ms</t>
  </si>
  <si>
    <t>&gt;500 ms</t>
  </si>
  <si>
    <t>Pair Type</t>
  </si>
  <si>
    <t>Directionality</t>
  </si>
  <si>
    <t>Spindles vs. non-spindles</t>
  </si>
  <si>
    <t>Spindles vs. shuff-spindles</t>
  </si>
  <si>
    <t>Both</t>
  </si>
  <si>
    <t>&lt;10 ms, &gt;0.90 coh</t>
  </si>
  <si>
    <t>&lt;10 ms, &lt;0.50 coh</t>
  </si>
  <si>
    <t>51-100 ms, &gt;0.90 coh</t>
  </si>
  <si>
    <t>a Paired co-firing: spindles vs. non-spindles</t>
  </si>
  <si>
    <t>b Paired co-firing: SS vs. shuff-SS</t>
  </si>
  <si>
    <t>c Paired co-firing: Both</t>
  </si>
  <si>
    <t>d Ordered co-firing</t>
  </si>
  <si>
    <t>a Spindle vs. baseline spike rate (%)</t>
  </si>
  <si>
    <t>b Significantly phase-locked</t>
  </si>
  <si>
    <t>b Paired co-firing: spindles vs. shuff-spindles</t>
  </si>
  <si>
    <t>Supplementary Fig. 4d</t>
  </si>
  <si>
    <t>Supplementary Fig. 4e</t>
  </si>
  <si>
    <t>Supplementary Fig. 5a</t>
  </si>
  <si>
    <t>Supplementary Fig. 5b</t>
  </si>
  <si>
    <t>Supplementary Fig. 7a</t>
  </si>
  <si>
    <t>Supplementary Fig. 7b</t>
  </si>
  <si>
    <t>Supplementary Fig. 7c</t>
  </si>
  <si>
    <t>Supplementary Fig. 8f</t>
  </si>
  <si>
    <t>STTC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</si>
</sst>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Wingdings"/>
      <charset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0" fontId="1" fillId="0" borderId="12" xfId="0" applyNumberFormat="1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0" fontId="10" fillId="0" borderId="0" xfId="0" applyFont="1" applyAlignment="1">
      <alignment horizontal="center"/>
    </xf>
    <xf numFmtId="11" fontId="0" fillId="0" borderId="0" xfId="0" applyNumberFormat="1"/>
    <xf numFmtId="2" fontId="0" fillId="0" borderId="0" xfId="0" applyNumberFormat="1"/>
    <xf numFmtId="0" fontId="0" fillId="0" borderId="0" xfId="0" applyAlignment="1"/>
    <xf numFmtId="10" fontId="1" fillId="0" borderId="9" xfId="0" applyNumberFormat="1" applyFont="1" applyBorder="1" applyAlignment="1">
      <alignment horizontal="center" vertical="center" wrapText="1"/>
    </xf>
    <xf numFmtId="10" fontId="1" fillId="0" borderId="1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9347-DACA-894D-AC9E-CEECD9210CD8}">
  <dimension ref="A1:G159"/>
  <sheetViews>
    <sheetView zoomScale="94" zoomScaleNormal="94" workbookViewId="0">
      <selection activeCell="B35" sqref="B35"/>
    </sheetView>
  </sheetViews>
  <sheetFormatPr baseColWidth="10" defaultRowHeight="16"/>
  <cols>
    <col min="1" max="1" width="18" customWidth="1"/>
    <col min="2" max="2" width="18.33203125" customWidth="1"/>
    <col min="3" max="3" width="13.5" customWidth="1"/>
    <col min="4" max="4" width="7.83203125" customWidth="1"/>
    <col min="5" max="5" width="17.6640625" customWidth="1"/>
    <col min="6" max="6" width="18.83203125" customWidth="1"/>
    <col min="7" max="7" width="16.1640625" customWidth="1"/>
  </cols>
  <sheetData>
    <row r="1" spans="1:7">
      <c r="A1" s="33" t="s">
        <v>97</v>
      </c>
      <c r="B1" s="33"/>
      <c r="C1" s="33"/>
      <c r="D1" s="33"/>
      <c r="E1" s="33"/>
      <c r="F1" s="33"/>
      <c r="G1" s="33"/>
    </row>
    <row r="2" spans="1:7">
      <c r="A2" s="33" t="s">
        <v>1</v>
      </c>
      <c r="B2" s="33"/>
      <c r="C2" s="33"/>
      <c r="E2" s="33" t="s">
        <v>2</v>
      </c>
      <c r="F2" s="33"/>
      <c r="G2" s="33"/>
    </row>
    <row r="3" spans="1:7">
      <c r="A3" t="s">
        <v>205</v>
      </c>
      <c r="B3" t="s">
        <v>165</v>
      </c>
      <c r="C3" t="s">
        <v>166</v>
      </c>
      <c r="E3" t="s">
        <v>205</v>
      </c>
      <c r="F3" t="s">
        <v>165</v>
      </c>
      <c r="G3" t="s">
        <v>166</v>
      </c>
    </row>
    <row r="4" spans="1:7">
      <c r="A4">
        <v>0.46666999999999997</v>
      </c>
      <c r="B4">
        <v>0.63332999999999995</v>
      </c>
      <c r="C4">
        <v>8.8416999999999996E-2</v>
      </c>
      <c r="E4">
        <v>0.3</v>
      </c>
      <c r="F4">
        <v>0.36667</v>
      </c>
      <c r="G4">
        <v>1.0457000000000001</v>
      </c>
    </row>
    <row r="5" spans="1:7">
      <c r="A5">
        <v>0.56667000000000001</v>
      </c>
      <c r="B5">
        <v>0.63332999999999995</v>
      </c>
      <c r="C5">
        <v>0.21507999999999999</v>
      </c>
      <c r="E5">
        <v>0.23333000000000001</v>
      </c>
      <c r="F5">
        <v>0.3</v>
      </c>
      <c r="G5">
        <v>4.6425999999999998</v>
      </c>
    </row>
    <row r="6" spans="1:7">
      <c r="A6">
        <v>0.46666999999999997</v>
      </c>
      <c r="B6">
        <v>0.63332999999999995</v>
      </c>
      <c r="C6">
        <v>0.52683000000000002</v>
      </c>
      <c r="E6">
        <v>0.26667000000000002</v>
      </c>
      <c r="F6">
        <v>0.36667</v>
      </c>
      <c r="G6">
        <v>4.7256999999999998</v>
      </c>
    </row>
    <row r="7" spans="1:7">
      <c r="A7">
        <v>0.5</v>
      </c>
      <c r="B7">
        <v>0.6</v>
      </c>
      <c r="C7">
        <v>0.34483000000000003</v>
      </c>
      <c r="E7">
        <v>0.33333000000000002</v>
      </c>
      <c r="F7">
        <v>0.36667</v>
      </c>
      <c r="G7">
        <v>1.2915000000000001</v>
      </c>
    </row>
    <row r="8" spans="1:7">
      <c r="A8">
        <v>0.43332999999999999</v>
      </c>
      <c r="B8">
        <v>0.63332999999999995</v>
      </c>
      <c r="C8">
        <v>0.16983000000000001</v>
      </c>
      <c r="E8">
        <v>0.33333000000000002</v>
      </c>
      <c r="F8">
        <v>0.43332999999999999</v>
      </c>
      <c r="G8">
        <v>0.93408000000000002</v>
      </c>
    </row>
    <row r="9" spans="1:7">
      <c r="A9">
        <v>0.53332999999999997</v>
      </c>
      <c r="B9">
        <v>0.63332999999999995</v>
      </c>
      <c r="C9">
        <v>0.16650000000000001</v>
      </c>
      <c r="E9">
        <v>0.26667000000000002</v>
      </c>
      <c r="F9">
        <v>0.33333000000000002</v>
      </c>
      <c r="G9">
        <v>2.2052999999999998</v>
      </c>
    </row>
    <row r="10" spans="1:7">
      <c r="A10">
        <v>0.5</v>
      </c>
      <c r="B10">
        <v>0.56667000000000001</v>
      </c>
      <c r="C10">
        <v>0.17408000000000001</v>
      </c>
      <c r="E10">
        <v>0.3</v>
      </c>
      <c r="F10">
        <v>0.4</v>
      </c>
      <c r="G10">
        <v>4.8437999999999999</v>
      </c>
    </row>
    <row r="11" spans="1:7">
      <c r="A11">
        <v>0.53332999999999997</v>
      </c>
      <c r="B11">
        <v>0.56667000000000001</v>
      </c>
      <c r="C11">
        <v>0.38607999999999998</v>
      </c>
      <c r="E11">
        <v>0.36667</v>
      </c>
      <c r="F11">
        <v>0.43332999999999999</v>
      </c>
      <c r="G11">
        <v>1.1811</v>
      </c>
    </row>
    <row r="12" spans="1:7">
      <c r="A12">
        <v>0.43332999999999999</v>
      </c>
      <c r="B12">
        <v>0.66666999999999998</v>
      </c>
      <c r="C12">
        <v>9.2917E-2</v>
      </c>
      <c r="E12">
        <v>0.33333000000000002</v>
      </c>
      <c r="F12">
        <v>0.26667000000000002</v>
      </c>
      <c r="G12">
        <v>0.93416999999999994</v>
      </c>
    </row>
    <row r="13" spans="1:7">
      <c r="A13">
        <v>0.53332999999999997</v>
      </c>
      <c r="B13">
        <v>0.66666999999999998</v>
      </c>
      <c r="C13">
        <v>0.12942000000000001</v>
      </c>
      <c r="E13">
        <v>0.3</v>
      </c>
      <c r="F13">
        <v>0.3</v>
      </c>
      <c r="G13">
        <v>1.5777000000000001</v>
      </c>
    </row>
    <row r="14" spans="1:7">
      <c r="A14">
        <v>0.46666999999999997</v>
      </c>
      <c r="B14">
        <v>0.6</v>
      </c>
      <c r="C14">
        <v>0.19758000000000001</v>
      </c>
      <c r="E14">
        <v>0.26667000000000002</v>
      </c>
      <c r="F14">
        <v>0.43332999999999999</v>
      </c>
      <c r="G14">
        <v>4.5578000000000003</v>
      </c>
    </row>
    <row r="15" spans="1:7">
      <c r="A15">
        <v>0.43332999999999999</v>
      </c>
      <c r="B15">
        <v>0.63332999999999995</v>
      </c>
      <c r="C15">
        <v>0.113</v>
      </c>
      <c r="E15">
        <v>0.26667000000000002</v>
      </c>
      <c r="F15">
        <v>0.3</v>
      </c>
      <c r="G15">
        <v>9.7750000000000004E-2</v>
      </c>
    </row>
    <row r="16" spans="1:7">
      <c r="A16">
        <v>0.53332999999999997</v>
      </c>
      <c r="B16">
        <v>0.6</v>
      </c>
      <c r="C16">
        <v>0.31383</v>
      </c>
      <c r="E16">
        <v>0.26667000000000002</v>
      </c>
      <c r="F16">
        <v>0.33333000000000002</v>
      </c>
      <c r="G16">
        <v>0.65325</v>
      </c>
    </row>
    <row r="17" spans="1:7">
      <c r="A17">
        <v>0.53332999999999997</v>
      </c>
      <c r="B17">
        <v>0.6</v>
      </c>
      <c r="C17">
        <v>0.45717000000000002</v>
      </c>
      <c r="E17">
        <v>0.23333000000000001</v>
      </c>
      <c r="F17">
        <v>0.3</v>
      </c>
      <c r="G17">
        <v>0.93625000000000003</v>
      </c>
    </row>
    <row r="18" spans="1:7">
      <c r="A18">
        <v>0.5</v>
      </c>
      <c r="B18">
        <v>0.66666999999999998</v>
      </c>
      <c r="C18">
        <v>0.35982999999999998</v>
      </c>
      <c r="E18">
        <v>0.33333000000000002</v>
      </c>
      <c r="F18">
        <v>0.36667</v>
      </c>
      <c r="G18">
        <v>0.628</v>
      </c>
    </row>
    <row r="19" spans="1:7">
      <c r="A19">
        <v>0.6</v>
      </c>
      <c r="B19">
        <v>0.56667000000000001</v>
      </c>
      <c r="C19">
        <v>0.12908</v>
      </c>
      <c r="E19">
        <v>0.3</v>
      </c>
      <c r="F19">
        <v>0.33333000000000002</v>
      </c>
      <c r="G19">
        <v>0.17016999999999999</v>
      </c>
    </row>
    <row r="20" spans="1:7">
      <c r="A20">
        <v>0.6</v>
      </c>
      <c r="B20">
        <v>0.6</v>
      </c>
      <c r="C20">
        <v>0.26117000000000001</v>
      </c>
      <c r="E20">
        <v>0.23333000000000001</v>
      </c>
      <c r="F20">
        <v>0.26667000000000002</v>
      </c>
      <c r="G20">
        <v>0.48175000000000001</v>
      </c>
    </row>
    <row r="21" spans="1:7">
      <c r="A21">
        <v>0.43332999999999999</v>
      </c>
      <c r="B21">
        <v>0.66666999999999998</v>
      </c>
      <c r="C21">
        <v>0.32367000000000001</v>
      </c>
      <c r="E21">
        <v>0.26667000000000002</v>
      </c>
      <c r="F21">
        <v>0.3</v>
      </c>
      <c r="G21">
        <v>0.38657999999999998</v>
      </c>
    </row>
    <row r="22" spans="1:7">
      <c r="A22">
        <v>0.5</v>
      </c>
      <c r="B22">
        <v>0.66666999999999998</v>
      </c>
      <c r="C22">
        <v>0.44407999999999997</v>
      </c>
      <c r="E22">
        <v>0.23333000000000001</v>
      </c>
      <c r="F22">
        <v>0.3</v>
      </c>
      <c r="G22">
        <v>4.0284000000000004</v>
      </c>
    </row>
    <row r="23" spans="1:7">
      <c r="A23">
        <v>0.46666999999999997</v>
      </c>
      <c r="B23">
        <v>0.6</v>
      </c>
      <c r="C23">
        <v>0.38174999999999998</v>
      </c>
      <c r="E23">
        <v>0.33333000000000002</v>
      </c>
      <c r="F23">
        <v>0.4</v>
      </c>
      <c r="G23">
        <v>0.52092000000000005</v>
      </c>
    </row>
    <row r="24" spans="1:7">
      <c r="A24">
        <v>0.53332999999999997</v>
      </c>
      <c r="B24">
        <v>0.6</v>
      </c>
      <c r="C24">
        <v>0.39800000000000002</v>
      </c>
      <c r="E24">
        <v>0.23333000000000001</v>
      </c>
      <c r="F24">
        <v>0.26667000000000002</v>
      </c>
      <c r="G24">
        <v>0.75641999999999998</v>
      </c>
    </row>
    <row r="25" spans="1:7">
      <c r="A25">
        <v>0.46666999999999997</v>
      </c>
      <c r="B25">
        <v>0.66666999999999998</v>
      </c>
      <c r="C25">
        <v>0.43032999999999999</v>
      </c>
      <c r="E25">
        <v>0.4</v>
      </c>
      <c r="F25">
        <v>0.3</v>
      </c>
      <c r="G25">
        <v>1.5222</v>
      </c>
    </row>
    <row r="26" spans="1:7">
      <c r="A26">
        <v>0.46666999999999997</v>
      </c>
      <c r="B26">
        <v>0.63332999999999995</v>
      </c>
      <c r="C26">
        <v>0.40866999999999998</v>
      </c>
      <c r="E26">
        <v>0.3</v>
      </c>
      <c r="F26">
        <v>0.36667</v>
      </c>
      <c r="G26">
        <v>0.39933000000000002</v>
      </c>
    </row>
    <row r="27" spans="1:7">
      <c r="A27">
        <v>0.46666999999999997</v>
      </c>
      <c r="B27">
        <v>0.6</v>
      </c>
      <c r="C27">
        <v>0.22483</v>
      </c>
      <c r="E27">
        <v>0.4</v>
      </c>
      <c r="F27">
        <v>0.43332999999999999</v>
      </c>
      <c r="G27">
        <v>3.5911</v>
      </c>
    </row>
    <row r="28" spans="1:7">
      <c r="A28">
        <v>0.5</v>
      </c>
      <c r="B28">
        <v>0.63332999999999995</v>
      </c>
      <c r="C28">
        <v>7.0416999999999993E-2</v>
      </c>
      <c r="E28">
        <v>0.2</v>
      </c>
      <c r="F28">
        <v>0.26667000000000002</v>
      </c>
      <c r="G28">
        <v>3.6543999999999999</v>
      </c>
    </row>
    <row r="29" spans="1:7">
      <c r="A29">
        <v>0.53332999999999997</v>
      </c>
      <c r="B29">
        <v>0.66666999999999998</v>
      </c>
      <c r="C29">
        <v>0.12092</v>
      </c>
      <c r="E29">
        <v>0.26667000000000002</v>
      </c>
      <c r="F29">
        <v>0.4</v>
      </c>
      <c r="G29">
        <v>0.65685000000000004</v>
      </c>
    </row>
    <row r="30" spans="1:7">
      <c r="A30">
        <v>0.53332999999999997</v>
      </c>
      <c r="B30">
        <v>0.6</v>
      </c>
      <c r="C30">
        <v>0.48958000000000002</v>
      </c>
      <c r="E30">
        <v>0.4</v>
      </c>
      <c r="F30">
        <v>0.4</v>
      </c>
      <c r="G30">
        <v>1.0230999999999999</v>
      </c>
    </row>
    <row r="31" spans="1:7">
      <c r="A31">
        <v>0.4</v>
      </c>
      <c r="B31">
        <v>0.63332999999999995</v>
      </c>
      <c r="C31">
        <v>0.15182999999999999</v>
      </c>
      <c r="E31">
        <v>0.3</v>
      </c>
      <c r="F31">
        <v>0.36667</v>
      </c>
      <c r="G31">
        <v>2.6429000000000001E-2</v>
      </c>
    </row>
    <row r="32" spans="1:7">
      <c r="A32">
        <v>0.56667000000000001</v>
      </c>
      <c r="B32">
        <v>0.6</v>
      </c>
      <c r="C32">
        <v>0.19158</v>
      </c>
      <c r="E32">
        <v>0.26667000000000002</v>
      </c>
      <c r="F32">
        <v>0.43332999999999999</v>
      </c>
      <c r="G32">
        <v>0.13369</v>
      </c>
    </row>
    <row r="33" spans="1:7">
      <c r="A33">
        <v>0.46666999999999997</v>
      </c>
      <c r="B33">
        <v>0.63332999999999995</v>
      </c>
      <c r="C33">
        <v>0.20233000000000001</v>
      </c>
      <c r="E33">
        <v>0.36667</v>
      </c>
      <c r="F33">
        <v>0.36667</v>
      </c>
      <c r="G33">
        <v>1.0646</v>
      </c>
    </row>
    <row r="34" spans="1:7">
      <c r="A34">
        <v>0.46666999999999997</v>
      </c>
      <c r="B34">
        <v>0.6</v>
      </c>
      <c r="C34">
        <v>0.47808</v>
      </c>
      <c r="E34">
        <v>0.43332999999999999</v>
      </c>
      <c r="F34">
        <v>0.4</v>
      </c>
      <c r="G34">
        <v>1.7985</v>
      </c>
    </row>
    <row r="35" spans="1:7">
      <c r="A35">
        <v>0.43332999999999999</v>
      </c>
      <c r="B35">
        <v>0.63332999999999995</v>
      </c>
      <c r="C35">
        <v>0.12182999999999999</v>
      </c>
      <c r="E35">
        <v>0.23333000000000001</v>
      </c>
      <c r="F35">
        <v>0.3</v>
      </c>
      <c r="G35">
        <v>0.24360999999999999</v>
      </c>
    </row>
    <row r="36" spans="1:7">
      <c r="A36">
        <v>0.66666999999999998</v>
      </c>
      <c r="B36">
        <v>0.7</v>
      </c>
      <c r="C36">
        <v>0.18842</v>
      </c>
      <c r="E36">
        <v>0.3</v>
      </c>
      <c r="F36">
        <v>0.36667</v>
      </c>
      <c r="G36">
        <v>1.0608</v>
      </c>
    </row>
    <row r="37" spans="1:7">
      <c r="A37">
        <v>0.56667000000000001</v>
      </c>
      <c r="B37">
        <v>0.6</v>
      </c>
      <c r="C37">
        <v>8.7916999999999995E-2</v>
      </c>
      <c r="E37">
        <v>0.26667000000000002</v>
      </c>
      <c r="F37">
        <v>0.36667</v>
      </c>
      <c r="G37">
        <v>1.7706</v>
      </c>
    </row>
    <row r="38" spans="1:7">
      <c r="A38">
        <v>0.53332999999999997</v>
      </c>
      <c r="B38">
        <v>0.56667000000000001</v>
      </c>
      <c r="C38">
        <v>0.29516999999999999</v>
      </c>
      <c r="E38">
        <v>0.26667000000000002</v>
      </c>
      <c r="F38">
        <v>0.33333000000000002</v>
      </c>
      <c r="G38">
        <v>0.90527999999999997</v>
      </c>
    </row>
    <row r="39" spans="1:7">
      <c r="A39">
        <v>0.46666999999999997</v>
      </c>
      <c r="B39">
        <v>0.56667000000000001</v>
      </c>
      <c r="C39">
        <v>0.20166999999999999</v>
      </c>
      <c r="E39">
        <v>0.3</v>
      </c>
      <c r="F39">
        <v>0.36667</v>
      </c>
      <c r="G39">
        <v>5.9043000000000001</v>
      </c>
    </row>
    <row r="40" spans="1:7">
      <c r="A40">
        <v>0.56667000000000001</v>
      </c>
      <c r="B40">
        <v>0.66666999999999998</v>
      </c>
      <c r="C40">
        <v>0.85875000000000001</v>
      </c>
      <c r="E40">
        <v>0.3</v>
      </c>
      <c r="F40">
        <v>0.33333000000000002</v>
      </c>
      <c r="G40">
        <v>5.3305999999999996</v>
      </c>
    </row>
    <row r="41" spans="1:7">
      <c r="A41">
        <v>0.53332999999999997</v>
      </c>
      <c r="B41">
        <v>0.53332999999999997</v>
      </c>
      <c r="C41">
        <v>0.91208</v>
      </c>
      <c r="E41">
        <v>0.26667000000000002</v>
      </c>
      <c r="F41">
        <v>0.33333000000000002</v>
      </c>
      <c r="G41">
        <v>3.2778000000000002E-2</v>
      </c>
    </row>
    <row r="42" spans="1:7">
      <c r="A42">
        <v>0.46666999999999997</v>
      </c>
      <c r="B42">
        <v>0.66666999999999998</v>
      </c>
      <c r="C42">
        <v>0.44541999999999998</v>
      </c>
      <c r="E42">
        <v>0.3</v>
      </c>
      <c r="F42">
        <v>0.4</v>
      </c>
      <c r="G42">
        <v>1.0668</v>
      </c>
    </row>
    <row r="43" spans="1:7">
      <c r="A43">
        <v>0.5</v>
      </c>
      <c r="B43">
        <v>0.66666999999999998</v>
      </c>
      <c r="C43">
        <v>0.43032999999999999</v>
      </c>
    </row>
    <row r="44" spans="1:7">
      <c r="A44">
        <v>0.53332999999999997</v>
      </c>
      <c r="B44">
        <v>0.6</v>
      </c>
      <c r="C44">
        <v>0.24292</v>
      </c>
    </row>
    <row r="45" spans="1:7">
      <c r="A45">
        <v>0.53332999999999997</v>
      </c>
      <c r="B45">
        <v>0.63332999999999995</v>
      </c>
      <c r="C45">
        <v>0.18625</v>
      </c>
    </row>
    <row r="46" spans="1:7">
      <c r="A46">
        <v>0.5</v>
      </c>
      <c r="B46">
        <v>0.53332999999999997</v>
      </c>
      <c r="C46">
        <v>6.8750000000000006E-2</v>
      </c>
    </row>
    <row r="47" spans="1:7">
      <c r="A47">
        <v>0.5</v>
      </c>
      <c r="B47">
        <v>0.56667000000000001</v>
      </c>
      <c r="C47">
        <v>4.1083000000000001E-2</v>
      </c>
    </row>
    <row r="48" spans="1:7">
      <c r="A48">
        <v>0.46666999999999997</v>
      </c>
      <c r="B48">
        <v>0.6</v>
      </c>
      <c r="C48">
        <v>0.38674999999999998</v>
      </c>
    </row>
    <row r="49" spans="1:3">
      <c r="A49">
        <v>0.43332999999999999</v>
      </c>
      <c r="B49">
        <v>0.63332999999999995</v>
      </c>
      <c r="C49">
        <v>0.14657999999999999</v>
      </c>
    </row>
    <row r="50" spans="1:3">
      <c r="A50">
        <v>0.43332999999999999</v>
      </c>
      <c r="B50">
        <v>0.53332999999999997</v>
      </c>
      <c r="C50">
        <v>0.32783000000000001</v>
      </c>
    </row>
    <row r="51" spans="1:3">
      <c r="A51">
        <v>0.4</v>
      </c>
      <c r="B51">
        <v>0.63332999999999995</v>
      </c>
      <c r="C51">
        <v>0.1285</v>
      </c>
    </row>
    <row r="52" spans="1:3">
      <c r="A52">
        <v>0.46666999999999997</v>
      </c>
      <c r="B52">
        <v>0.63332999999999995</v>
      </c>
      <c r="C52">
        <v>0.43791999999999998</v>
      </c>
    </row>
    <row r="53" spans="1:3">
      <c r="A53">
        <v>0.53332999999999997</v>
      </c>
      <c r="B53">
        <v>0.6</v>
      </c>
      <c r="C53">
        <v>0.27592</v>
      </c>
    </row>
    <row r="54" spans="1:3">
      <c r="A54">
        <v>0.53332999999999997</v>
      </c>
      <c r="B54">
        <v>0.63332999999999995</v>
      </c>
      <c r="C54">
        <v>0.25583</v>
      </c>
    </row>
    <row r="55" spans="1:3">
      <c r="A55">
        <v>0.43332999999999999</v>
      </c>
      <c r="B55">
        <v>0.63332999999999995</v>
      </c>
      <c r="C55">
        <v>0.16800000000000001</v>
      </c>
    </row>
    <row r="56" spans="1:3">
      <c r="A56">
        <v>0.56667000000000001</v>
      </c>
      <c r="B56">
        <v>0.63332999999999995</v>
      </c>
      <c r="C56">
        <v>0.11817</v>
      </c>
    </row>
    <row r="57" spans="1:3">
      <c r="A57">
        <v>0.6</v>
      </c>
      <c r="B57">
        <v>0.63332999999999995</v>
      </c>
      <c r="C57">
        <v>0.49508000000000002</v>
      </c>
    </row>
    <row r="58" spans="1:3">
      <c r="A58">
        <v>0.5</v>
      </c>
      <c r="B58">
        <v>0.6</v>
      </c>
      <c r="C58">
        <v>0.33542</v>
      </c>
    </row>
    <row r="59" spans="1:3">
      <c r="A59">
        <v>0.43332999999999999</v>
      </c>
      <c r="B59">
        <v>0.63332999999999995</v>
      </c>
      <c r="C59">
        <v>0.12633</v>
      </c>
    </row>
    <row r="60" spans="1:3">
      <c r="A60">
        <v>0.5</v>
      </c>
      <c r="B60">
        <v>0.63332999999999995</v>
      </c>
      <c r="C60">
        <v>0.25033</v>
      </c>
    </row>
    <row r="61" spans="1:3">
      <c r="A61">
        <v>0.43332999999999999</v>
      </c>
      <c r="B61">
        <v>0.63332999999999995</v>
      </c>
      <c r="C61">
        <v>0.15182999999999999</v>
      </c>
    </row>
    <row r="62" spans="1:3">
      <c r="A62">
        <v>0.46666999999999997</v>
      </c>
      <c r="B62">
        <v>0.6</v>
      </c>
      <c r="C62">
        <v>0.29032999999999998</v>
      </c>
    </row>
    <row r="63" spans="1:3">
      <c r="A63">
        <v>0.5</v>
      </c>
      <c r="B63">
        <v>0.63332999999999995</v>
      </c>
      <c r="C63">
        <v>0.33983000000000002</v>
      </c>
    </row>
    <row r="64" spans="1:3">
      <c r="A64">
        <v>0.5</v>
      </c>
      <c r="B64">
        <v>0.63332999999999995</v>
      </c>
      <c r="C64">
        <v>0.39367000000000002</v>
      </c>
    </row>
    <row r="65" spans="1:3">
      <c r="A65">
        <v>0.4</v>
      </c>
      <c r="B65">
        <v>0.6</v>
      </c>
      <c r="C65">
        <v>0.23966999999999999</v>
      </c>
    </row>
    <row r="66" spans="1:3">
      <c r="A66">
        <v>0.43332999999999999</v>
      </c>
      <c r="B66">
        <v>0.66666999999999998</v>
      </c>
      <c r="C66">
        <v>9.6917000000000003E-2</v>
      </c>
    </row>
    <row r="67" spans="1:3">
      <c r="A67">
        <v>0.43332999999999999</v>
      </c>
      <c r="B67">
        <v>0.56667000000000001</v>
      </c>
      <c r="C67">
        <v>0.33942</v>
      </c>
    </row>
    <row r="68" spans="1:3">
      <c r="A68">
        <v>0.5</v>
      </c>
      <c r="B68">
        <v>0.56667000000000001</v>
      </c>
      <c r="C68">
        <v>0.16900000000000001</v>
      </c>
    </row>
    <row r="69" spans="1:3">
      <c r="A69">
        <v>0.46666999999999997</v>
      </c>
      <c r="B69">
        <v>0.66666999999999998</v>
      </c>
      <c r="C69">
        <v>0.55374999999999996</v>
      </c>
    </row>
    <row r="70" spans="1:3">
      <c r="A70">
        <v>0.46666999999999997</v>
      </c>
      <c r="B70">
        <v>0.63332999999999995</v>
      </c>
      <c r="C70">
        <v>0.15</v>
      </c>
    </row>
    <row r="71" spans="1:3">
      <c r="A71">
        <v>0.4</v>
      </c>
      <c r="B71">
        <v>0.66666999999999998</v>
      </c>
      <c r="C71">
        <v>0.28249999999999997</v>
      </c>
    </row>
    <row r="72" spans="1:3">
      <c r="A72">
        <v>0.5</v>
      </c>
      <c r="B72">
        <v>0.63332999999999995</v>
      </c>
      <c r="C72">
        <v>0.34492</v>
      </c>
    </row>
    <row r="73" spans="1:3">
      <c r="A73">
        <v>0.5</v>
      </c>
      <c r="B73">
        <v>0.6</v>
      </c>
      <c r="C73">
        <v>5.7320999999999997E-2</v>
      </c>
    </row>
    <row r="74" spans="1:3">
      <c r="A74">
        <v>0.46666999999999997</v>
      </c>
      <c r="B74">
        <v>0.63332999999999995</v>
      </c>
      <c r="C74">
        <v>3.9881E-2</v>
      </c>
    </row>
    <row r="75" spans="1:3">
      <c r="A75">
        <v>0.5</v>
      </c>
      <c r="B75">
        <v>0.53332999999999997</v>
      </c>
      <c r="C75">
        <v>0.15576999999999999</v>
      </c>
    </row>
    <row r="76" spans="1:3">
      <c r="A76">
        <v>0.43332999999999999</v>
      </c>
      <c r="B76">
        <v>0.5</v>
      </c>
      <c r="C76">
        <v>7.5298000000000004E-2</v>
      </c>
    </row>
    <row r="77" spans="1:3">
      <c r="A77">
        <v>0.5</v>
      </c>
      <c r="B77">
        <v>0.6</v>
      </c>
      <c r="C77">
        <v>3.9702000000000001E-2</v>
      </c>
    </row>
    <row r="78" spans="1:3">
      <c r="A78">
        <v>0.53332999999999997</v>
      </c>
      <c r="B78">
        <v>0.56667000000000001</v>
      </c>
      <c r="C78">
        <v>9.2917E-2</v>
      </c>
    </row>
    <row r="79" spans="1:3">
      <c r="A79">
        <v>0.5</v>
      </c>
      <c r="B79">
        <v>0.56667000000000001</v>
      </c>
      <c r="C79">
        <v>0.21173</v>
      </c>
    </row>
    <row r="80" spans="1:3">
      <c r="A80">
        <v>0.46666999999999997</v>
      </c>
      <c r="B80">
        <v>0.63332999999999995</v>
      </c>
      <c r="C80">
        <v>9.3810000000000004E-2</v>
      </c>
    </row>
    <row r="81" spans="1:3">
      <c r="A81">
        <v>0.46666999999999997</v>
      </c>
      <c r="B81">
        <v>0.56667000000000001</v>
      </c>
      <c r="C81">
        <v>0.14577000000000001</v>
      </c>
    </row>
    <row r="82" spans="1:3">
      <c r="A82">
        <v>0.5</v>
      </c>
      <c r="B82">
        <v>0.6</v>
      </c>
      <c r="C82">
        <v>2.2797999999999999E-2</v>
      </c>
    </row>
    <row r="83" spans="1:3">
      <c r="A83">
        <v>0.53332999999999997</v>
      </c>
      <c r="B83">
        <v>0.6</v>
      </c>
      <c r="C83">
        <v>2.3689999999999999E-2</v>
      </c>
    </row>
    <row r="84" spans="1:3">
      <c r="A84">
        <v>0.5</v>
      </c>
      <c r="B84">
        <v>0.6</v>
      </c>
      <c r="C84">
        <v>5.0595000000000001E-2</v>
      </c>
    </row>
    <row r="85" spans="1:3">
      <c r="A85">
        <v>0.53332999999999997</v>
      </c>
      <c r="B85">
        <v>0.6</v>
      </c>
      <c r="C85">
        <v>3.5476000000000001E-2</v>
      </c>
    </row>
    <row r="86" spans="1:3">
      <c r="A86">
        <v>0.43332999999999999</v>
      </c>
      <c r="B86">
        <v>0.66666999999999998</v>
      </c>
      <c r="C86">
        <v>1.2500000000000001E-2</v>
      </c>
    </row>
    <row r="87" spans="1:3">
      <c r="A87">
        <v>0.43332999999999999</v>
      </c>
      <c r="B87">
        <v>0.56667000000000001</v>
      </c>
      <c r="C87">
        <v>1.9702000000000001E-2</v>
      </c>
    </row>
    <row r="88" spans="1:3">
      <c r="A88">
        <v>0.46666999999999997</v>
      </c>
      <c r="B88">
        <v>0.63332999999999995</v>
      </c>
      <c r="C88">
        <v>2.2856999999999999E-2</v>
      </c>
    </row>
    <row r="89" spans="1:3">
      <c r="A89">
        <v>0.5</v>
      </c>
      <c r="B89">
        <v>0.53332999999999997</v>
      </c>
      <c r="C89">
        <v>3.9047999999999999E-2</v>
      </c>
    </row>
    <row r="90" spans="1:3">
      <c r="A90">
        <v>0.46666999999999997</v>
      </c>
      <c r="B90">
        <v>0.53332999999999997</v>
      </c>
      <c r="C90">
        <v>0.17238000000000001</v>
      </c>
    </row>
    <row r="91" spans="1:3">
      <c r="A91">
        <v>0.5</v>
      </c>
      <c r="B91">
        <v>0.56667000000000001</v>
      </c>
      <c r="C91">
        <v>6.4226000000000005E-2</v>
      </c>
    </row>
    <row r="92" spans="1:3">
      <c r="A92">
        <v>0.46666999999999997</v>
      </c>
      <c r="B92">
        <v>0.6</v>
      </c>
      <c r="C92">
        <v>1.1369000000000001E-2</v>
      </c>
    </row>
    <row r="93" spans="1:3">
      <c r="A93">
        <v>0.53332999999999997</v>
      </c>
      <c r="B93">
        <v>0.56667000000000001</v>
      </c>
      <c r="C93">
        <v>0.22178999999999999</v>
      </c>
    </row>
    <row r="94" spans="1:3">
      <c r="A94">
        <v>0.5</v>
      </c>
      <c r="B94">
        <v>0.63332999999999995</v>
      </c>
      <c r="C94">
        <v>0.14868999999999999</v>
      </c>
    </row>
    <row r="95" spans="1:3">
      <c r="A95">
        <v>0.46666999999999997</v>
      </c>
      <c r="B95">
        <v>0.6</v>
      </c>
      <c r="C95">
        <v>2.8868999999999999E-2</v>
      </c>
    </row>
    <row r="96" spans="1:3">
      <c r="A96">
        <v>0.43332999999999999</v>
      </c>
      <c r="B96">
        <v>0.63332999999999995</v>
      </c>
      <c r="C96">
        <v>9.9345000000000003E-2</v>
      </c>
    </row>
    <row r="97" spans="1:3">
      <c r="A97">
        <v>0.53332999999999997</v>
      </c>
      <c r="B97">
        <v>0.63332999999999995</v>
      </c>
      <c r="C97">
        <v>0.20851</v>
      </c>
    </row>
    <row r="98" spans="1:3">
      <c r="A98">
        <v>0.43332999999999999</v>
      </c>
      <c r="B98">
        <v>0.6</v>
      </c>
      <c r="C98">
        <v>6.1667E-2</v>
      </c>
    </row>
    <row r="99" spans="1:3">
      <c r="A99">
        <v>0.46666999999999997</v>
      </c>
      <c r="B99">
        <v>0.6</v>
      </c>
      <c r="C99">
        <v>7.0119000000000001E-2</v>
      </c>
    </row>
    <row r="100" spans="1:3">
      <c r="A100">
        <v>0.4</v>
      </c>
      <c r="B100">
        <v>0.56667000000000001</v>
      </c>
      <c r="C100">
        <v>1.506E-2</v>
      </c>
    </row>
    <row r="101" spans="1:3">
      <c r="A101">
        <v>0.43332999999999999</v>
      </c>
      <c r="B101">
        <v>0.6</v>
      </c>
      <c r="C101">
        <v>1.5654999999999999E-2</v>
      </c>
    </row>
    <row r="102" spans="1:3">
      <c r="A102">
        <v>0.5</v>
      </c>
      <c r="B102">
        <v>0.6</v>
      </c>
      <c r="C102">
        <v>2.0298E-2</v>
      </c>
    </row>
    <row r="103" spans="1:3">
      <c r="A103">
        <v>0.5</v>
      </c>
      <c r="B103">
        <v>0.6</v>
      </c>
      <c r="C103">
        <v>1.7262E-2</v>
      </c>
    </row>
    <row r="104" spans="1:3">
      <c r="A104">
        <v>0.5</v>
      </c>
      <c r="B104">
        <v>0.6</v>
      </c>
      <c r="C104">
        <v>4.3274E-2</v>
      </c>
    </row>
    <row r="105" spans="1:3">
      <c r="A105">
        <v>0.43332999999999999</v>
      </c>
      <c r="B105">
        <v>0.56667000000000001</v>
      </c>
      <c r="C105">
        <v>1.5476E-2</v>
      </c>
    </row>
    <row r="106" spans="1:3">
      <c r="A106">
        <v>0.5</v>
      </c>
      <c r="B106">
        <v>0.6</v>
      </c>
      <c r="C106">
        <v>2.6904999999999998E-2</v>
      </c>
    </row>
    <row r="107" spans="1:3">
      <c r="A107">
        <v>0.46666999999999997</v>
      </c>
      <c r="B107">
        <v>0.6</v>
      </c>
      <c r="C107">
        <v>1.9761999999999998E-2</v>
      </c>
    </row>
    <row r="108" spans="1:3">
      <c r="A108">
        <v>0.43332999999999999</v>
      </c>
      <c r="B108">
        <v>0.6</v>
      </c>
      <c r="C108">
        <v>2.9286E-2</v>
      </c>
    </row>
    <row r="109" spans="1:3">
      <c r="A109">
        <v>0.53332999999999997</v>
      </c>
      <c r="B109">
        <v>0.6</v>
      </c>
      <c r="C109">
        <v>1.9226E-2</v>
      </c>
    </row>
    <row r="110" spans="1:3">
      <c r="A110">
        <v>0.43332999999999999</v>
      </c>
      <c r="B110">
        <v>0.63332999999999995</v>
      </c>
      <c r="C110">
        <v>6.9642999999999997E-3</v>
      </c>
    </row>
    <row r="111" spans="1:3">
      <c r="A111">
        <v>0.4</v>
      </c>
      <c r="B111">
        <v>0.6</v>
      </c>
      <c r="C111">
        <v>3.0773999999999999E-2</v>
      </c>
    </row>
    <row r="112" spans="1:3">
      <c r="A112">
        <v>0.43332999999999999</v>
      </c>
      <c r="B112">
        <v>0.6</v>
      </c>
      <c r="C112">
        <v>2.8452000000000002E-2</v>
      </c>
    </row>
    <row r="113" spans="1:3">
      <c r="A113">
        <v>0.4</v>
      </c>
      <c r="B113">
        <v>0.56667000000000001</v>
      </c>
      <c r="C113">
        <v>4.7023999999999998E-3</v>
      </c>
    </row>
    <row r="114" spans="1:3">
      <c r="A114">
        <v>0.5</v>
      </c>
      <c r="B114">
        <v>0.63332999999999995</v>
      </c>
      <c r="C114">
        <v>6.0714000000000002E-3</v>
      </c>
    </row>
    <row r="115" spans="1:3">
      <c r="A115">
        <v>0.5</v>
      </c>
      <c r="B115">
        <v>0.56667000000000001</v>
      </c>
      <c r="C115">
        <v>5.5951999999999998E-3</v>
      </c>
    </row>
    <row r="116" spans="1:3">
      <c r="A116">
        <v>0.43332999999999999</v>
      </c>
      <c r="B116">
        <v>0.63332999999999995</v>
      </c>
      <c r="C116">
        <v>3.5060000000000001E-2</v>
      </c>
    </row>
    <row r="117" spans="1:3">
      <c r="A117">
        <v>0.46666999999999997</v>
      </c>
      <c r="B117">
        <v>0.6</v>
      </c>
      <c r="C117">
        <v>4.0773999999999998E-2</v>
      </c>
    </row>
    <row r="118" spans="1:3">
      <c r="A118">
        <v>0.4</v>
      </c>
      <c r="B118">
        <v>0.63332999999999995</v>
      </c>
      <c r="C118">
        <v>8.3333000000000001E-3</v>
      </c>
    </row>
    <row r="119" spans="1:3">
      <c r="A119">
        <v>0.5</v>
      </c>
      <c r="B119">
        <v>0.56667000000000001</v>
      </c>
      <c r="C119">
        <v>9.5832999999999995E-3</v>
      </c>
    </row>
    <row r="120" spans="1:3">
      <c r="A120">
        <v>0.4</v>
      </c>
      <c r="B120">
        <v>0.6</v>
      </c>
      <c r="C120">
        <v>2.0060000000000001E-2</v>
      </c>
    </row>
    <row r="121" spans="1:3">
      <c r="A121">
        <v>0.43332999999999999</v>
      </c>
      <c r="B121">
        <v>0.6</v>
      </c>
      <c r="C121">
        <v>2.4702000000000002E-2</v>
      </c>
    </row>
    <row r="122" spans="1:3">
      <c r="A122">
        <v>0.46666999999999997</v>
      </c>
      <c r="B122">
        <v>0.63332999999999995</v>
      </c>
      <c r="C122">
        <v>2.3810000000000001E-2</v>
      </c>
    </row>
    <row r="123" spans="1:3">
      <c r="A123">
        <v>0.4</v>
      </c>
      <c r="B123">
        <v>0.6</v>
      </c>
      <c r="C123">
        <v>3.3154999999999997E-2</v>
      </c>
    </row>
    <row r="124" spans="1:3">
      <c r="A124">
        <v>0.4</v>
      </c>
      <c r="B124">
        <v>0.56667000000000001</v>
      </c>
      <c r="C124">
        <v>7.5595000000000002E-3</v>
      </c>
    </row>
    <row r="125" spans="1:3">
      <c r="A125">
        <v>0.4</v>
      </c>
      <c r="B125">
        <v>0.6</v>
      </c>
      <c r="C125">
        <v>1.0595E-2</v>
      </c>
    </row>
    <row r="126" spans="1:3">
      <c r="A126">
        <v>0.4</v>
      </c>
      <c r="B126">
        <v>0.6</v>
      </c>
      <c r="C126">
        <v>7.1607000000000004E-2</v>
      </c>
    </row>
    <row r="127" spans="1:3">
      <c r="A127">
        <v>0.43332999999999999</v>
      </c>
      <c r="B127">
        <v>0.63332999999999995</v>
      </c>
      <c r="C127">
        <v>0.11286</v>
      </c>
    </row>
    <row r="128" spans="1:3">
      <c r="A128">
        <v>0.53332999999999997</v>
      </c>
      <c r="B128">
        <v>0.56667000000000001</v>
      </c>
      <c r="C128">
        <v>0.49332999999999999</v>
      </c>
    </row>
    <row r="129" spans="1:3">
      <c r="A129">
        <v>0.46666999999999997</v>
      </c>
      <c r="B129">
        <v>0.56667000000000001</v>
      </c>
      <c r="C129">
        <v>0.38430999999999998</v>
      </c>
    </row>
    <row r="130" spans="1:3">
      <c r="A130">
        <v>0.53332999999999997</v>
      </c>
      <c r="B130">
        <v>0.63332999999999995</v>
      </c>
      <c r="C130">
        <v>0.48193999999999998</v>
      </c>
    </row>
    <row r="131" spans="1:3">
      <c r="A131">
        <v>0.63332999999999995</v>
      </c>
      <c r="B131">
        <v>0.63332999999999995</v>
      </c>
      <c r="C131">
        <v>0.19930999999999999</v>
      </c>
    </row>
    <row r="132" spans="1:3">
      <c r="A132">
        <v>0.46666999999999997</v>
      </c>
      <c r="B132">
        <v>0.63332999999999995</v>
      </c>
      <c r="C132">
        <v>0.43639</v>
      </c>
    </row>
    <row r="133" spans="1:3">
      <c r="A133">
        <v>0.56667000000000001</v>
      </c>
      <c r="B133">
        <v>0.63332999999999995</v>
      </c>
      <c r="C133">
        <v>0.11527999999999999</v>
      </c>
    </row>
    <row r="134" spans="1:3">
      <c r="A134">
        <v>0.53332999999999997</v>
      </c>
      <c r="B134">
        <v>0.63332999999999995</v>
      </c>
      <c r="C134">
        <v>0.11278000000000001</v>
      </c>
    </row>
    <row r="135" spans="1:3">
      <c r="A135">
        <v>0.63332999999999995</v>
      </c>
      <c r="B135">
        <v>0.66666999999999998</v>
      </c>
      <c r="C135">
        <v>8.7638999999999995E-2</v>
      </c>
    </row>
    <row r="136" spans="1:3">
      <c r="A136">
        <v>0.5</v>
      </c>
      <c r="B136">
        <v>0.6</v>
      </c>
      <c r="C136">
        <v>0.10903</v>
      </c>
    </row>
    <row r="137" spans="1:3">
      <c r="A137">
        <v>0.6</v>
      </c>
      <c r="B137">
        <v>0.63332999999999995</v>
      </c>
      <c r="C137">
        <v>0.49542000000000003</v>
      </c>
    </row>
    <row r="138" spans="1:3">
      <c r="A138">
        <v>0.6</v>
      </c>
      <c r="B138">
        <v>0.6</v>
      </c>
      <c r="C138">
        <v>0.24778</v>
      </c>
    </row>
    <row r="139" spans="1:3">
      <c r="A139">
        <v>0.5</v>
      </c>
      <c r="B139">
        <v>0.6</v>
      </c>
      <c r="C139">
        <v>0.25818999999999998</v>
      </c>
    </row>
    <row r="140" spans="1:3">
      <c r="A140">
        <v>0.56667000000000001</v>
      </c>
      <c r="B140">
        <v>0.56667000000000001</v>
      </c>
      <c r="C140">
        <v>0.40125</v>
      </c>
    </row>
    <row r="141" spans="1:3">
      <c r="A141">
        <v>0.53332999999999997</v>
      </c>
      <c r="B141">
        <v>0.53332999999999997</v>
      </c>
      <c r="C141">
        <v>0.33194000000000001</v>
      </c>
    </row>
    <row r="142" spans="1:3">
      <c r="A142">
        <v>0.5</v>
      </c>
      <c r="B142">
        <v>0.53332999999999997</v>
      </c>
      <c r="C142">
        <v>0.29916999999999999</v>
      </c>
    </row>
    <row r="143" spans="1:3">
      <c r="A143">
        <v>0.46666999999999997</v>
      </c>
      <c r="B143">
        <v>0.46666999999999997</v>
      </c>
      <c r="C143">
        <v>0.19833000000000001</v>
      </c>
    </row>
    <row r="144" spans="1:3">
      <c r="A144">
        <v>0.43332999999999999</v>
      </c>
      <c r="B144">
        <v>0.6</v>
      </c>
      <c r="C144">
        <v>0.11</v>
      </c>
    </row>
    <row r="145" spans="1:3">
      <c r="A145">
        <v>0.63332999999999995</v>
      </c>
      <c r="B145">
        <v>0.6</v>
      </c>
      <c r="C145">
        <v>0.41319</v>
      </c>
    </row>
    <row r="146" spans="1:3">
      <c r="A146">
        <v>0.56667000000000001</v>
      </c>
      <c r="B146">
        <v>0.63332999999999995</v>
      </c>
      <c r="C146">
        <v>0.1265</v>
      </c>
    </row>
    <row r="147" spans="1:3">
      <c r="A147">
        <v>0.46666999999999997</v>
      </c>
      <c r="B147">
        <v>0.63332999999999995</v>
      </c>
      <c r="C147">
        <v>9.8750000000000004E-2</v>
      </c>
    </row>
    <row r="148" spans="1:3">
      <c r="A148">
        <v>0.53332999999999997</v>
      </c>
      <c r="B148">
        <v>0.56667000000000001</v>
      </c>
      <c r="C148">
        <v>0.44441999999999998</v>
      </c>
    </row>
    <row r="149" spans="1:3">
      <c r="A149">
        <v>0.4</v>
      </c>
      <c r="B149">
        <v>0.63332999999999995</v>
      </c>
      <c r="C149">
        <v>0.70242000000000004</v>
      </c>
    </row>
    <row r="150" spans="1:3">
      <c r="A150">
        <v>0.53332999999999997</v>
      </c>
      <c r="B150">
        <v>0.6</v>
      </c>
      <c r="C150">
        <v>0.11441999999999999</v>
      </c>
    </row>
    <row r="151" spans="1:3">
      <c r="A151">
        <v>0.33333000000000002</v>
      </c>
      <c r="B151">
        <v>0.66666999999999998</v>
      </c>
      <c r="C151">
        <v>7.0083000000000006E-2</v>
      </c>
    </row>
    <row r="152" spans="1:3">
      <c r="A152">
        <v>0.56667000000000001</v>
      </c>
      <c r="B152">
        <v>0.6</v>
      </c>
      <c r="C152">
        <v>0.30367</v>
      </c>
    </row>
    <row r="153" spans="1:3">
      <c r="A153">
        <v>0.46666999999999997</v>
      </c>
      <c r="B153">
        <v>0.63332999999999995</v>
      </c>
      <c r="C153">
        <v>9.8167000000000004E-2</v>
      </c>
    </row>
    <row r="154" spans="1:3">
      <c r="A154">
        <v>0.4</v>
      </c>
      <c r="B154">
        <v>0.6</v>
      </c>
      <c r="C154">
        <v>0.11625000000000001</v>
      </c>
    </row>
    <row r="155" spans="1:3">
      <c r="A155">
        <v>0.43332999999999999</v>
      </c>
      <c r="B155">
        <v>0.53332999999999997</v>
      </c>
      <c r="C155">
        <v>6.1332999999999999E-2</v>
      </c>
    </row>
    <row r="156" spans="1:3">
      <c r="A156">
        <v>0.46666999999999997</v>
      </c>
      <c r="B156">
        <v>0.6</v>
      </c>
      <c r="C156">
        <v>0.20050000000000001</v>
      </c>
    </row>
    <row r="157" spans="1:3">
      <c r="A157">
        <v>0.46666999999999997</v>
      </c>
      <c r="B157">
        <v>0.6</v>
      </c>
      <c r="C157">
        <v>5.7917000000000003E-2</v>
      </c>
    </row>
    <row r="158" spans="1:3">
      <c r="A158">
        <v>0.5</v>
      </c>
      <c r="B158">
        <v>0.63332999999999995</v>
      </c>
      <c r="C158">
        <v>0.31208000000000002</v>
      </c>
    </row>
    <row r="159" spans="1:3">
      <c r="A159">
        <v>0.43332999999999999</v>
      </c>
      <c r="B159">
        <v>0.6</v>
      </c>
      <c r="C159">
        <v>0.17732999999999999</v>
      </c>
    </row>
  </sheetData>
  <mergeCells count="3">
    <mergeCell ref="A1:G1"/>
    <mergeCell ref="A2:C2"/>
    <mergeCell ref="E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6B4C-FB53-1B4A-B1AA-CBB4E8DE1C11}">
  <dimension ref="A1:E158"/>
  <sheetViews>
    <sheetView topLeftCell="A3" workbookViewId="0">
      <selection activeCell="J33" sqref="J33"/>
    </sheetView>
  </sheetViews>
  <sheetFormatPr baseColWidth="10" defaultRowHeight="16"/>
  <cols>
    <col min="1" max="2" width="9.83203125" customWidth="1"/>
    <col min="3" max="3" width="10.83203125" customWidth="1"/>
  </cols>
  <sheetData>
    <row r="1" spans="1:5">
      <c r="A1" s="33" t="s">
        <v>1</v>
      </c>
      <c r="B1" s="33"/>
      <c r="C1" s="21"/>
      <c r="D1" s="33" t="s">
        <v>2</v>
      </c>
      <c r="E1" s="33"/>
    </row>
    <row r="2" spans="1:5">
      <c r="A2" t="s">
        <v>212</v>
      </c>
      <c r="B2" t="s">
        <v>213</v>
      </c>
      <c r="D2" t="s">
        <v>212</v>
      </c>
      <c r="E2" t="s">
        <v>213</v>
      </c>
    </row>
    <row r="3" spans="1:5">
      <c r="A3">
        <v>215.786295725088</v>
      </c>
      <c r="B3">
        <v>162.74619584474499</v>
      </c>
      <c r="D3">
        <v>186.74261928763201</v>
      </c>
      <c r="E3">
        <v>232.21900845973701</v>
      </c>
    </row>
    <row r="4" spans="1:5">
      <c r="A4">
        <v>151.93186665386901</v>
      </c>
      <c r="B4">
        <v>134.490930778007</v>
      </c>
      <c r="D4">
        <v>99.089388905915897</v>
      </c>
      <c r="E4">
        <v>114.50089789269001</v>
      </c>
    </row>
    <row r="5" spans="1:5">
      <c r="A5">
        <v>83.185548083152398</v>
      </c>
      <c r="B5">
        <v>91.087404547771598</v>
      </c>
      <c r="D5">
        <v>100.361651643885</v>
      </c>
      <c r="E5">
        <v>110.285371684564</v>
      </c>
    </row>
    <row r="6" spans="1:5">
      <c r="A6">
        <v>100.272936859628</v>
      </c>
      <c r="B6">
        <v>99.308283635047999</v>
      </c>
      <c r="D6">
        <v>177.311578809835</v>
      </c>
      <c r="E6">
        <v>177.85293466999099</v>
      </c>
    </row>
    <row r="7" spans="1:5">
      <c r="A7">
        <v>173.978254264604</v>
      </c>
      <c r="B7">
        <v>187.569067129823</v>
      </c>
      <c r="D7">
        <v>76.111526253639596</v>
      </c>
      <c r="E7">
        <v>77.936902741205898</v>
      </c>
    </row>
    <row r="8" spans="1:5">
      <c r="A8">
        <v>113.548858245958</v>
      </c>
      <c r="B8">
        <v>91.2487747948731</v>
      </c>
      <c r="D8">
        <v>107.53346196780301</v>
      </c>
      <c r="E8">
        <v>110.71075162902</v>
      </c>
    </row>
    <row r="9" spans="1:5">
      <c r="A9">
        <v>176.62107406433901</v>
      </c>
      <c r="B9">
        <v>133.893256103574</v>
      </c>
      <c r="D9">
        <v>140.82992714008299</v>
      </c>
      <c r="E9">
        <v>143.71375612071199</v>
      </c>
    </row>
    <row r="10" spans="1:5">
      <c r="A10">
        <v>149.519652803166</v>
      </c>
      <c r="B10">
        <v>130.45008810383001</v>
      </c>
      <c r="D10">
        <v>119.56950694652799</v>
      </c>
      <c r="E10">
        <v>114.060471379075</v>
      </c>
    </row>
    <row r="11" spans="1:5">
      <c r="A11">
        <v>146.44522525467099</v>
      </c>
      <c r="B11">
        <v>137.29792449746699</v>
      </c>
      <c r="D11">
        <v>235.50380521116799</v>
      </c>
      <c r="E11">
        <v>302.26959908326302</v>
      </c>
    </row>
    <row r="12" spans="1:5">
      <c r="A12">
        <v>85.230095250348796</v>
      </c>
      <c r="B12">
        <v>75.798838898123407</v>
      </c>
      <c r="D12">
        <v>91.390204051356505</v>
      </c>
      <c r="E12">
        <v>95.179932855966896</v>
      </c>
    </row>
    <row r="13" spans="1:5">
      <c r="A13">
        <v>142.68249650018601</v>
      </c>
      <c r="B13">
        <v>119.033735110338</v>
      </c>
      <c r="D13">
        <v>183.65339525768599</v>
      </c>
      <c r="E13">
        <v>172.44670272354901</v>
      </c>
    </row>
    <row r="14" spans="1:5">
      <c r="A14">
        <v>123.792334050522</v>
      </c>
      <c r="B14">
        <v>129.45518984271899</v>
      </c>
      <c r="D14">
        <v>257.47279711412301</v>
      </c>
      <c r="E14">
        <v>321.17489719989601</v>
      </c>
    </row>
    <row r="15" spans="1:5">
      <c r="A15">
        <v>163.62657788875001</v>
      </c>
      <c r="B15">
        <v>212.664327512158</v>
      </c>
      <c r="D15">
        <v>177.14056972938499</v>
      </c>
      <c r="E15">
        <v>172.37570636143599</v>
      </c>
    </row>
    <row r="16" spans="1:5">
      <c r="A16">
        <v>131.870217566863</v>
      </c>
      <c r="B16">
        <v>128.70431533917699</v>
      </c>
      <c r="D16">
        <v>231.37370161732801</v>
      </c>
      <c r="E16">
        <v>224.571833534939</v>
      </c>
    </row>
    <row r="17" spans="1:5">
      <c r="A17">
        <v>139.87956579278901</v>
      </c>
      <c r="B17">
        <v>131.95162421850401</v>
      </c>
      <c r="D17">
        <v>80.613150157343</v>
      </c>
      <c r="E17">
        <v>88.588770904961095</v>
      </c>
    </row>
    <row r="18" spans="1:5">
      <c r="A18">
        <v>286.94022183686201</v>
      </c>
      <c r="B18">
        <v>213.816442851066</v>
      </c>
      <c r="D18">
        <v>138.45252533605401</v>
      </c>
      <c r="E18">
        <v>139.54615936335301</v>
      </c>
    </row>
    <row r="19" spans="1:5">
      <c r="A19">
        <v>167.241961655403</v>
      </c>
      <c r="B19">
        <v>142.66244218409301</v>
      </c>
      <c r="D19">
        <v>219.334122420548</v>
      </c>
      <c r="E19">
        <v>202.23179979115699</v>
      </c>
    </row>
    <row r="20" spans="1:5">
      <c r="A20">
        <v>176.69476818375199</v>
      </c>
      <c r="B20">
        <v>185.918787720149</v>
      </c>
      <c r="D20">
        <v>191.70251455924</v>
      </c>
      <c r="E20">
        <v>178.851924553788</v>
      </c>
    </row>
    <row r="21" spans="1:5">
      <c r="A21">
        <v>569.82079345039699</v>
      </c>
      <c r="B21">
        <v>393.894297233636</v>
      </c>
      <c r="D21">
        <v>133.02537018649301</v>
      </c>
      <c r="E21">
        <v>141.48976797839799</v>
      </c>
    </row>
    <row r="22" spans="1:5">
      <c r="A22">
        <v>141.806081201506</v>
      </c>
      <c r="B22">
        <v>119.345036056045</v>
      </c>
      <c r="D22">
        <v>132.725952849149</v>
      </c>
      <c r="E22">
        <v>143.28349896327401</v>
      </c>
    </row>
    <row r="23" spans="1:5">
      <c r="A23">
        <v>152.64388190234899</v>
      </c>
      <c r="B23">
        <v>137.216805274488</v>
      </c>
      <c r="D23">
        <v>110.30040239722599</v>
      </c>
      <c r="E23">
        <v>133.73273150419101</v>
      </c>
    </row>
    <row r="24" spans="1:5">
      <c r="A24">
        <v>150.73615955347901</v>
      </c>
      <c r="B24">
        <v>133.05275831808501</v>
      </c>
      <c r="D24">
        <v>171.56317151720199</v>
      </c>
      <c r="E24">
        <v>181.83346726454801</v>
      </c>
    </row>
    <row r="25" spans="1:5">
      <c r="A25">
        <v>134.67114404162899</v>
      </c>
      <c r="B25">
        <v>144.16856023103199</v>
      </c>
      <c r="D25">
        <v>126.577301568819</v>
      </c>
      <c r="E25">
        <v>88.871136182329707</v>
      </c>
    </row>
    <row r="26" spans="1:5">
      <c r="A26">
        <v>79.180543203449403</v>
      </c>
      <c r="B26">
        <v>92.2312518421828</v>
      </c>
      <c r="D26">
        <v>140.34737540738399</v>
      </c>
      <c r="E26">
        <v>130.99925270077401</v>
      </c>
    </row>
    <row r="27" spans="1:5">
      <c r="A27">
        <v>139.076792820252</v>
      </c>
      <c r="B27">
        <v>153.993250843645</v>
      </c>
      <c r="D27">
        <v>173.29788221501099</v>
      </c>
      <c r="E27">
        <v>183.929670784509</v>
      </c>
    </row>
    <row r="28" spans="1:5">
      <c r="A28">
        <v>116.73592958402701</v>
      </c>
      <c r="B28">
        <v>151.91336099722301</v>
      </c>
      <c r="D28">
        <v>224.75485557252699</v>
      </c>
      <c r="E28">
        <v>223.15778489715399</v>
      </c>
    </row>
    <row r="29" spans="1:5">
      <c r="A29">
        <v>127.83179730769299</v>
      </c>
      <c r="B29">
        <v>133.72538150374601</v>
      </c>
      <c r="D29">
        <v>91.622065736198707</v>
      </c>
      <c r="E29">
        <v>88.931454008578001</v>
      </c>
    </row>
    <row r="30" spans="1:5">
      <c r="A30">
        <v>185.33697502356199</v>
      </c>
      <c r="B30">
        <v>283.43512043996998</v>
      </c>
      <c r="D30">
        <v>356.36850490327998</v>
      </c>
      <c r="E30">
        <v>354.99838530846</v>
      </c>
    </row>
    <row r="31" spans="1:5">
      <c r="A31">
        <v>118.26512029827499</v>
      </c>
      <c r="B31">
        <v>101.047524101335</v>
      </c>
      <c r="D31">
        <v>302.69912980650901</v>
      </c>
      <c r="E31">
        <v>305.08050953296299</v>
      </c>
    </row>
    <row r="32" spans="1:5">
      <c r="A32">
        <v>124.56765022012701</v>
      </c>
      <c r="B32">
        <v>169.737018706215</v>
      </c>
      <c r="D32">
        <v>137.664043580867</v>
      </c>
      <c r="E32">
        <v>130.92533276665799</v>
      </c>
    </row>
    <row r="33" spans="1:5">
      <c r="A33">
        <v>143.116383003561</v>
      </c>
      <c r="B33">
        <v>151.14950130833299</v>
      </c>
      <c r="D33">
        <v>127.16532461779499</v>
      </c>
      <c r="E33">
        <v>131.109708634497</v>
      </c>
    </row>
    <row r="34" spans="1:5">
      <c r="A34">
        <v>128.05218874721899</v>
      </c>
      <c r="B34">
        <v>88.143811119183894</v>
      </c>
      <c r="D34">
        <v>233.60318731127401</v>
      </c>
      <c r="E34">
        <v>178.223197121787</v>
      </c>
    </row>
    <row r="35" spans="1:5">
      <c r="A35">
        <v>104.40384194937801</v>
      </c>
      <c r="B35">
        <v>61.872573089480703</v>
      </c>
      <c r="D35">
        <v>247.62401257175199</v>
      </c>
      <c r="E35">
        <v>271.37633142493701</v>
      </c>
    </row>
    <row r="36" spans="1:5">
      <c r="A36">
        <v>141.20103264248201</v>
      </c>
      <c r="B36">
        <v>108.31353238019101</v>
      </c>
      <c r="D36">
        <v>109.551275854826</v>
      </c>
      <c r="E36">
        <v>132.47158695831399</v>
      </c>
    </row>
    <row r="37" spans="1:5">
      <c r="A37">
        <v>168.73897292527801</v>
      </c>
      <c r="B37">
        <v>130.731914663532</v>
      </c>
      <c r="D37">
        <v>58.275943841611301</v>
      </c>
      <c r="E37">
        <v>68.174057943285703</v>
      </c>
    </row>
    <row r="38" spans="1:5">
      <c r="A38">
        <v>263.89950369022898</v>
      </c>
      <c r="B38">
        <v>322.55529508607401</v>
      </c>
      <c r="D38">
        <v>136.16987494529701</v>
      </c>
      <c r="E38">
        <v>139.25399784787899</v>
      </c>
    </row>
    <row r="39" spans="1:5">
      <c r="A39">
        <v>191.24575280801699</v>
      </c>
      <c r="B39">
        <v>200.29557502176399</v>
      </c>
      <c r="D39">
        <v>147.681504856966</v>
      </c>
      <c r="E39">
        <v>150.963200781914</v>
      </c>
    </row>
    <row r="40" spans="1:5">
      <c r="A40">
        <v>146.43801980099201</v>
      </c>
      <c r="B40">
        <v>153.32009579789101</v>
      </c>
      <c r="D40">
        <v>84.904177878248603</v>
      </c>
      <c r="E40">
        <v>67.897126179851995</v>
      </c>
    </row>
    <row r="41" spans="1:5">
      <c r="A41">
        <v>206.66179866943099</v>
      </c>
      <c r="B41">
        <v>189.61185128403099</v>
      </c>
      <c r="D41">
        <v>186.02320910338</v>
      </c>
      <c r="E41">
        <v>184.984511981298</v>
      </c>
    </row>
    <row r="42" spans="1:5">
      <c r="A42">
        <v>161.079422683161</v>
      </c>
      <c r="B42">
        <v>196.715465309081</v>
      </c>
    </row>
    <row r="43" spans="1:5">
      <c r="A43">
        <v>212.680196950409</v>
      </c>
      <c r="B43">
        <v>183.07812670096899</v>
      </c>
    </row>
    <row r="44" spans="1:5">
      <c r="A44">
        <v>160.109488042377</v>
      </c>
      <c r="B44">
        <v>129.37837766213801</v>
      </c>
    </row>
    <row r="45" spans="1:5">
      <c r="A45">
        <v>355.19525084929899</v>
      </c>
      <c r="B45">
        <v>332.07854755617097</v>
      </c>
    </row>
    <row r="46" spans="1:5">
      <c r="A46">
        <v>158.41846665559399</v>
      </c>
      <c r="B46">
        <v>159.50127508351</v>
      </c>
    </row>
    <row r="47" spans="1:5">
      <c r="A47">
        <v>557.81369885427796</v>
      </c>
      <c r="B47">
        <v>550.31140853060299</v>
      </c>
    </row>
    <row r="48" spans="1:5">
      <c r="A48">
        <v>143.27426003136301</v>
      </c>
      <c r="B48">
        <v>114.512972190645</v>
      </c>
    </row>
    <row r="49" spans="1:2">
      <c r="A49">
        <v>231.32354208395</v>
      </c>
      <c r="B49">
        <v>214.25910481041501</v>
      </c>
    </row>
    <row r="50" spans="1:2">
      <c r="A50">
        <v>129.73310476771999</v>
      </c>
      <c r="B50">
        <v>128.88179218766399</v>
      </c>
    </row>
    <row r="51" spans="1:2">
      <c r="A51">
        <v>128.59332168540399</v>
      </c>
      <c r="B51">
        <v>147.73467929048601</v>
      </c>
    </row>
    <row r="52" spans="1:2">
      <c r="A52">
        <v>204.03796569832801</v>
      </c>
      <c r="B52">
        <v>214.72713338599101</v>
      </c>
    </row>
    <row r="53" spans="1:2">
      <c r="A53">
        <v>174.085395592011</v>
      </c>
      <c r="B53">
        <v>165.319176109068</v>
      </c>
    </row>
    <row r="54" spans="1:2">
      <c r="A54">
        <v>216.56055821842699</v>
      </c>
      <c r="B54">
        <v>156.78055546801801</v>
      </c>
    </row>
    <row r="55" spans="1:2">
      <c r="A55">
        <v>168.022919324383</v>
      </c>
      <c r="B55">
        <v>114.22339310214601</v>
      </c>
    </row>
    <row r="56" spans="1:2">
      <c r="A56">
        <v>124.04817090745399</v>
      </c>
      <c r="B56">
        <v>144.18849103283901</v>
      </c>
    </row>
    <row r="57" spans="1:2">
      <c r="A57">
        <v>114.402108875651</v>
      </c>
      <c r="B57">
        <v>134.34933129001601</v>
      </c>
    </row>
    <row r="58" spans="1:2">
      <c r="A58">
        <v>314.75687899107299</v>
      </c>
      <c r="B58">
        <v>308.39703328931103</v>
      </c>
    </row>
    <row r="59" spans="1:2">
      <c r="A59">
        <v>155.51307375527901</v>
      </c>
      <c r="B59">
        <v>164.60197437096201</v>
      </c>
    </row>
    <row r="60" spans="1:2">
      <c r="A60">
        <v>153.79756934815001</v>
      </c>
      <c r="B60">
        <v>141.99482051721299</v>
      </c>
    </row>
    <row r="61" spans="1:2">
      <c r="A61">
        <v>274.85483971695299</v>
      </c>
      <c r="B61">
        <v>242.707585763357</v>
      </c>
    </row>
    <row r="62" spans="1:2">
      <c r="A62">
        <v>163.80371276312999</v>
      </c>
      <c r="B62">
        <v>153.50338696621199</v>
      </c>
    </row>
    <row r="63" spans="1:2">
      <c r="A63">
        <v>102.66729797979799</v>
      </c>
      <c r="B63">
        <v>94.526552729677704</v>
      </c>
    </row>
    <row r="64" spans="1:2">
      <c r="A64">
        <v>174.38871014148401</v>
      </c>
      <c r="B64">
        <v>173.54791067856101</v>
      </c>
    </row>
    <row r="65" spans="1:2">
      <c r="A65">
        <v>186.595919851388</v>
      </c>
      <c r="B65">
        <v>116.060165266288</v>
      </c>
    </row>
    <row r="66" spans="1:2">
      <c r="A66">
        <v>62.510525900617999</v>
      </c>
      <c r="B66">
        <v>71.471948408567201</v>
      </c>
    </row>
    <row r="67" spans="1:2">
      <c r="A67">
        <v>174.49481630564301</v>
      </c>
      <c r="B67">
        <v>137.09922518598</v>
      </c>
    </row>
    <row r="68" spans="1:2">
      <c r="A68">
        <v>81.536824843606496</v>
      </c>
      <c r="B68">
        <v>87.184859898257102</v>
      </c>
    </row>
    <row r="69" spans="1:2">
      <c r="A69">
        <v>158.82837792551999</v>
      </c>
      <c r="B69">
        <v>161.133371181982</v>
      </c>
    </row>
    <row r="70" spans="1:2">
      <c r="A70">
        <v>97.548137623547802</v>
      </c>
      <c r="B70">
        <v>101.70990056703199</v>
      </c>
    </row>
    <row r="71" spans="1:2">
      <c r="A71">
        <v>64.437024271147493</v>
      </c>
      <c r="B71">
        <v>65.124735178131502</v>
      </c>
    </row>
    <row r="72" spans="1:2">
      <c r="A72">
        <v>116.190133081333</v>
      </c>
      <c r="B72">
        <v>122.657688686641</v>
      </c>
    </row>
    <row r="73" spans="1:2">
      <c r="A73">
        <v>289.18315421894101</v>
      </c>
      <c r="B73">
        <v>408.99171203628998</v>
      </c>
    </row>
    <row r="74" spans="1:2">
      <c r="A74">
        <v>212.11360016</v>
      </c>
      <c r="B74">
        <v>221.41053461979899</v>
      </c>
    </row>
    <row r="75" spans="1:2">
      <c r="A75" t="s">
        <v>162</v>
      </c>
      <c r="B75">
        <v>48.041908455239401</v>
      </c>
    </row>
    <row r="76" spans="1:2">
      <c r="A76">
        <v>161.68810331096699</v>
      </c>
      <c r="B76">
        <v>96.996614368906904</v>
      </c>
    </row>
    <row r="77" spans="1:2">
      <c r="A77">
        <v>176.579997708349</v>
      </c>
      <c r="B77">
        <v>176.269797316222</v>
      </c>
    </row>
    <row r="78" spans="1:2">
      <c r="A78">
        <v>248.81726949812901</v>
      </c>
      <c r="B78">
        <v>248.38016894558601</v>
      </c>
    </row>
    <row r="79" spans="1:2">
      <c r="A79" t="s">
        <v>162</v>
      </c>
      <c r="B79" t="s">
        <v>162</v>
      </c>
    </row>
    <row r="80" spans="1:2">
      <c r="A80">
        <v>143.354585877391</v>
      </c>
      <c r="B80">
        <v>227.90438440885299</v>
      </c>
    </row>
    <row r="81" spans="1:2">
      <c r="A81" t="s">
        <v>162</v>
      </c>
      <c r="B81">
        <v>283.78482418060401</v>
      </c>
    </row>
    <row r="82" spans="1:2">
      <c r="A82">
        <v>349.86718209020302</v>
      </c>
      <c r="B82">
        <v>416.21774213155197</v>
      </c>
    </row>
    <row r="83" spans="1:2">
      <c r="A83">
        <v>446.20985611562702</v>
      </c>
      <c r="B83">
        <v>307.18264128962602</v>
      </c>
    </row>
    <row r="84" spans="1:2">
      <c r="A84">
        <v>357.799197472348</v>
      </c>
      <c r="B84">
        <v>463.100917999346</v>
      </c>
    </row>
    <row r="85" spans="1:2">
      <c r="A85" t="s">
        <v>162</v>
      </c>
      <c r="B85" t="s">
        <v>162</v>
      </c>
    </row>
    <row r="86" spans="1:2">
      <c r="A86">
        <v>189.22870590616901</v>
      </c>
      <c r="B86">
        <v>283.90948428564201</v>
      </c>
    </row>
    <row r="87" spans="1:2">
      <c r="A87">
        <v>419.00642022080399</v>
      </c>
      <c r="B87">
        <v>293.37313376182999</v>
      </c>
    </row>
    <row r="88" spans="1:2">
      <c r="A88">
        <v>247.384872717044</v>
      </c>
      <c r="B88">
        <v>174.95299902123199</v>
      </c>
    </row>
    <row r="89" spans="1:2">
      <c r="A89">
        <v>273.27398730371101</v>
      </c>
      <c r="B89">
        <v>327.72885732146199</v>
      </c>
    </row>
    <row r="90" spans="1:2">
      <c r="A90">
        <v>354.81825232781699</v>
      </c>
      <c r="B90">
        <v>158.721369544271</v>
      </c>
    </row>
    <row r="91" spans="1:2">
      <c r="A91">
        <v>256.18532793503198</v>
      </c>
      <c r="B91">
        <v>116.178638991531</v>
      </c>
    </row>
    <row r="92" spans="1:2">
      <c r="A92">
        <v>129.173108180925</v>
      </c>
      <c r="B92">
        <v>125.95991267286</v>
      </c>
    </row>
    <row r="93" spans="1:2">
      <c r="A93">
        <v>271.34327772215698</v>
      </c>
      <c r="B93">
        <v>272.44705300028301</v>
      </c>
    </row>
    <row r="94" spans="1:2">
      <c r="A94">
        <v>47.190135256027403</v>
      </c>
      <c r="B94" t="s">
        <v>162</v>
      </c>
    </row>
    <row r="95" spans="1:2">
      <c r="A95">
        <v>100.37025171277</v>
      </c>
      <c r="B95">
        <v>103.26597998572601</v>
      </c>
    </row>
    <row r="96" spans="1:2">
      <c r="A96">
        <v>125.28485320175599</v>
      </c>
      <c r="B96">
        <v>125.96984792585</v>
      </c>
    </row>
    <row r="97" spans="1:2">
      <c r="A97">
        <v>567.32261811015599</v>
      </c>
      <c r="B97">
        <v>566.75023576311503</v>
      </c>
    </row>
    <row r="98" spans="1:2">
      <c r="A98">
        <v>441.25092519678799</v>
      </c>
      <c r="B98">
        <v>165.302152097575</v>
      </c>
    </row>
    <row r="99" spans="1:2">
      <c r="A99">
        <v>95.050085950390397</v>
      </c>
      <c r="B99" t="s">
        <v>162</v>
      </c>
    </row>
    <row r="100" spans="1:2">
      <c r="A100">
        <v>285.15025785117098</v>
      </c>
      <c r="B100" t="s">
        <v>162</v>
      </c>
    </row>
    <row r="101" spans="1:2">
      <c r="A101">
        <v>348.51698181809797</v>
      </c>
      <c r="B101">
        <v>525.28757136643901</v>
      </c>
    </row>
    <row r="102" spans="1:2">
      <c r="A102">
        <v>847.44198230961297</v>
      </c>
      <c r="B102" t="s">
        <v>162</v>
      </c>
    </row>
    <row r="103" spans="1:2">
      <c r="A103">
        <v>1120.50662105382</v>
      </c>
      <c r="B103">
        <v>863.91944496468795</v>
      </c>
    </row>
    <row r="104" spans="1:2">
      <c r="A104" t="s">
        <v>162</v>
      </c>
      <c r="B104" t="s">
        <v>162</v>
      </c>
    </row>
    <row r="105" spans="1:2">
      <c r="A105">
        <v>629.38432848184902</v>
      </c>
      <c r="B105">
        <v>1876.2188907017701</v>
      </c>
    </row>
    <row r="106" spans="1:2">
      <c r="A106">
        <v>391.117404128006</v>
      </c>
      <c r="B106">
        <v>906.83913050585602</v>
      </c>
    </row>
    <row r="107" spans="1:2">
      <c r="A107">
        <v>285.97909512686101</v>
      </c>
      <c r="B107">
        <v>430.993465881568</v>
      </c>
    </row>
    <row r="108" spans="1:2">
      <c r="A108">
        <v>491.19347000222302</v>
      </c>
      <c r="B108">
        <v>658.03398423379497</v>
      </c>
    </row>
    <row r="109" spans="1:2">
      <c r="A109">
        <v>568.12738699052295</v>
      </c>
      <c r="B109">
        <v>1712.47398306626</v>
      </c>
    </row>
    <row r="110" spans="1:2">
      <c r="A110">
        <v>190.30742449368799</v>
      </c>
      <c r="B110">
        <v>504.24088966080097</v>
      </c>
    </row>
    <row r="111" spans="1:2">
      <c r="A111">
        <v>212.26597347372899</v>
      </c>
      <c r="B111">
        <v>195.84355982361501</v>
      </c>
    </row>
    <row r="112" spans="1:2">
      <c r="A112">
        <v>348.40648077574201</v>
      </c>
      <c r="B112">
        <v>1034.2348451376199</v>
      </c>
    </row>
    <row r="113" spans="1:2">
      <c r="A113">
        <v>190.03989860495</v>
      </c>
      <c r="B113">
        <v>125.36179941061999</v>
      </c>
    </row>
    <row r="114" spans="1:2">
      <c r="A114" t="s">
        <v>162</v>
      </c>
      <c r="B114">
        <v>660.10809386721996</v>
      </c>
    </row>
    <row r="115" spans="1:2">
      <c r="A115">
        <v>109.46832353875401</v>
      </c>
      <c r="B115">
        <v>188.60231253349201</v>
      </c>
    </row>
    <row r="116" spans="1:2">
      <c r="A116">
        <v>111.720903683282</v>
      </c>
      <c r="B116">
        <v>251.32144118103801</v>
      </c>
    </row>
    <row r="117" spans="1:2">
      <c r="A117" t="s">
        <v>162</v>
      </c>
      <c r="B117" t="s">
        <v>162</v>
      </c>
    </row>
    <row r="118" spans="1:2">
      <c r="A118">
        <v>1230.3357208416201</v>
      </c>
      <c r="B118">
        <v>400.61387155975501</v>
      </c>
    </row>
    <row r="119" spans="1:2">
      <c r="A119" t="s">
        <v>162</v>
      </c>
      <c r="B119" t="s">
        <v>162</v>
      </c>
    </row>
    <row r="120" spans="1:2">
      <c r="A120" t="s">
        <v>162</v>
      </c>
      <c r="B120">
        <v>142.06977328485701</v>
      </c>
    </row>
    <row r="121" spans="1:2">
      <c r="A121" t="s">
        <v>162</v>
      </c>
      <c r="B121" t="s">
        <v>162</v>
      </c>
    </row>
    <row r="122" spans="1:2">
      <c r="A122">
        <v>319.36348930729298</v>
      </c>
      <c r="B122">
        <v>512.65654008213596</v>
      </c>
    </row>
    <row r="123" spans="1:2">
      <c r="A123" t="s">
        <v>162</v>
      </c>
      <c r="B123" t="s">
        <v>162</v>
      </c>
    </row>
    <row r="124" spans="1:2">
      <c r="A124">
        <v>93.354200846213601</v>
      </c>
      <c r="B124">
        <v>80.157493184649695</v>
      </c>
    </row>
    <row r="125" spans="1:2">
      <c r="A125">
        <v>378.485400623396</v>
      </c>
      <c r="B125">
        <v>190.50324303263699</v>
      </c>
    </row>
    <row r="126" spans="1:2">
      <c r="A126">
        <v>132.981356975788</v>
      </c>
      <c r="B126">
        <v>215.35149212384999</v>
      </c>
    </row>
    <row r="127" spans="1:2">
      <c r="A127">
        <v>123.42100545736901</v>
      </c>
      <c r="B127">
        <v>115.095836222014</v>
      </c>
    </row>
    <row r="128" spans="1:2">
      <c r="A128">
        <v>90.013529597457705</v>
      </c>
      <c r="B128">
        <v>90.584685915473798</v>
      </c>
    </row>
    <row r="129" spans="1:2">
      <c r="A129">
        <v>103.334228576548</v>
      </c>
      <c r="B129">
        <v>104.129419410041</v>
      </c>
    </row>
    <row r="130" spans="1:2">
      <c r="A130">
        <v>138.75182279307401</v>
      </c>
      <c r="B130">
        <v>170.61008952574699</v>
      </c>
    </row>
    <row r="131" spans="1:2">
      <c r="A131">
        <v>125.349784643492</v>
      </c>
      <c r="B131">
        <v>146.14875489283301</v>
      </c>
    </row>
    <row r="132" spans="1:2">
      <c r="A132">
        <v>252.77765473356601</v>
      </c>
      <c r="B132">
        <v>153.117136449469</v>
      </c>
    </row>
    <row r="133" spans="1:2">
      <c r="A133">
        <v>47.395810262543499</v>
      </c>
      <c r="B133">
        <v>31.8994034269727</v>
      </c>
    </row>
    <row r="134" spans="1:2">
      <c r="A134">
        <v>256.159199490628</v>
      </c>
      <c r="B134">
        <v>195.09799209341</v>
      </c>
    </row>
    <row r="135" spans="1:2">
      <c r="A135">
        <v>31.4247529950838</v>
      </c>
      <c r="B135">
        <v>31.684459506043201</v>
      </c>
    </row>
    <row r="136" spans="1:2">
      <c r="A136">
        <v>150.91593548200299</v>
      </c>
      <c r="B136">
        <v>168.25449569976499</v>
      </c>
    </row>
    <row r="137" spans="1:2">
      <c r="A137">
        <v>127.475827189429</v>
      </c>
      <c r="B137">
        <v>154.591124979086</v>
      </c>
    </row>
    <row r="138" spans="1:2">
      <c r="A138">
        <v>70.580590693284407</v>
      </c>
      <c r="B138">
        <v>121.057288595244</v>
      </c>
    </row>
    <row r="139" spans="1:2">
      <c r="A139">
        <v>110.92579501809399</v>
      </c>
      <c r="B139">
        <v>96.579821387674698</v>
      </c>
    </row>
    <row r="140" spans="1:2">
      <c r="A140">
        <v>110.74485844111101</v>
      </c>
      <c r="B140">
        <v>100.929264408771</v>
      </c>
    </row>
    <row r="141" spans="1:2">
      <c r="A141">
        <v>155.16754208177699</v>
      </c>
      <c r="B141">
        <v>159.23595867415</v>
      </c>
    </row>
    <row r="142" spans="1:2">
      <c r="A142">
        <v>119.179889249558</v>
      </c>
      <c r="B142">
        <v>138.698514270788</v>
      </c>
    </row>
    <row r="143" spans="1:2">
      <c r="A143">
        <v>132.41533483390501</v>
      </c>
      <c r="B143">
        <v>187.435182381239</v>
      </c>
    </row>
    <row r="144" spans="1:2">
      <c r="A144">
        <v>146.28175312594999</v>
      </c>
      <c r="B144">
        <v>136.426157716799</v>
      </c>
    </row>
    <row r="145" spans="1:2">
      <c r="A145">
        <v>239.92254051782501</v>
      </c>
      <c r="B145">
        <v>179.64868700167</v>
      </c>
    </row>
    <row r="146" spans="1:2">
      <c r="A146">
        <v>240.151496182426</v>
      </c>
      <c r="B146">
        <v>268.168613340967</v>
      </c>
    </row>
    <row r="147" spans="1:2">
      <c r="A147">
        <v>190.50815583858301</v>
      </c>
      <c r="B147">
        <v>177.96252995765201</v>
      </c>
    </row>
    <row r="148" spans="1:2">
      <c r="A148">
        <v>179.78734013026701</v>
      </c>
      <c r="B148">
        <v>165.095257355652</v>
      </c>
    </row>
    <row r="149" spans="1:2">
      <c r="A149">
        <v>254.45013264436699</v>
      </c>
      <c r="B149">
        <v>197.941856349944</v>
      </c>
    </row>
    <row r="150" spans="1:2">
      <c r="A150">
        <v>399.77677018712097</v>
      </c>
      <c r="B150">
        <v>251.14213589193901</v>
      </c>
    </row>
    <row r="151" spans="1:2">
      <c r="A151">
        <v>235.51882380649101</v>
      </c>
      <c r="B151">
        <v>228.565519558619</v>
      </c>
    </row>
    <row r="152" spans="1:2">
      <c r="A152">
        <v>181.189102045098</v>
      </c>
      <c r="B152">
        <v>147.59208939839701</v>
      </c>
    </row>
    <row r="153" spans="1:2">
      <c r="A153">
        <v>186.828024167568</v>
      </c>
      <c r="B153">
        <v>210.804980400424</v>
      </c>
    </row>
    <row r="154" spans="1:2">
      <c r="A154">
        <v>289.74678747675199</v>
      </c>
      <c r="B154">
        <v>232.759338498901</v>
      </c>
    </row>
    <row r="155" spans="1:2">
      <c r="A155">
        <v>166.62675771349501</v>
      </c>
      <c r="B155">
        <v>137.61968589091799</v>
      </c>
    </row>
    <row r="156" spans="1:2">
      <c r="A156">
        <v>511.52298683981701</v>
      </c>
      <c r="B156">
        <v>849.510116528494</v>
      </c>
    </row>
    <row r="157" spans="1:2">
      <c r="A157">
        <v>276.95602344980398</v>
      </c>
      <c r="B157">
        <v>256.01402975652701</v>
      </c>
    </row>
    <row r="158" spans="1:2">
      <c r="A158">
        <v>160.55229471078999</v>
      </c>
      <c r="B158">
        <v>162.62933987716099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9818-BCDE-094A-BA5B-E763BEB89BCA}">
  <dimension ref="A1:D159"/>
  <sheetViews>
    <sheetView workbookViewId="0">
      <selection activeCell="A2" sqref="A2"/>
    </sheetView>
  </sheetViews>
  <sheetFormatPr baseColWidth="10" defaultRowHeight="16"/>
  <cols>
    <col min="1" max="1" width="20" customWidth="1"/>
    <col min="2" max="2" width="8.1640625" customWidth="1"/>
  </cols>
  <sheetData>
    <row r="1" spans="1:4">
      <c r="A1" t="s">
        <v>229</v>
      </c>
      <c r="C1" s="33" t="s">
        <v>230</v>
      </c>
      <c r="D1" s="33"/>
    </row>
    <row r="2" spans="1:4">
      <c r="A2">
        <v>128.78957216654899</v>
      </c>
      <c r="C2" t="s">
        <v>173</v>
      </c>
      <c r="D2" t="s">
        <v>172</v>
      </c>
    </row>
    <row r="3" spans="1:4">
      <c r="A3">
        <v>99.794122606556996</v>
      </c>
      <c r="C3">
        <v>0.13089999999999999</v>
      </c>
      <c r="D3">
        <v>0</v>
      </c>
    </row>
    <row r="4" spans="1:4">
      <c r="A4">
        <v>123.8754218317</v>
      </c>
      <c r="C4">
        <v>0.39269999999999999</v>
      </c>
      <c r="D4">
        <v>0</v>
      </c>
    </row>
    <row r="5" spans="1:4">
      <c r="A5">
        <v>99.7914288770273</v>
      </c>
      <c r="C5">
        <v>0.65449999999999997</v>
      </c>
      <c r="D5">
        <v>2</v>
      </c>
    </row>
    <row r="6" spans="1:4">
      <c r="A6">
        <v>127.00065297085099</v>
      </c>
      <c r="C6">
        <v>0.9163</v>
      </c>
      <c r="D6">
        <v>3</v>
      </c>
    </row>
    <row r="7" spans="1:4">
      <c r="A7">
        <v>123.081020576168</v>
      </c>
      <c r="C7">
        <v>1.1780999999999999</v>
      </c>
      <c r="D7">
        <v>1</v>
      </c>
    </row>
    <row r="8" spans="1:4">
      <c r="A8">
        <v>111.780978265719</v>
      </c>
      <c r="C8">
        <v>1.4399</v>
      </c>
      <c r="D8">
        <v>0</v>
      </c>
    </row>
    <row r="9" spans="1:4">
      <c r="A9">
        <v>79.944805437609801</v>
      </c>
      <c r="C9">
        <v>1.7017</v>
      </c>
      <c r="D9">
        <v>1</v>
      </c>
    </row>
    <row r="10" spans="1:4">
      <c r="A10">
        <v>112.912905800828</v>
      </c>
      <c r="C10">
        <v>1.9635</v>
      </c>
      <c r="D10">
        <v>1</v>
      </c>
    </row>
    <row r="11" spans="1:4">
      <c r="A11">
        <v>126.015783335411</v>
      </c>
      <c r="C11">
        <v>2.2252999999999998</v>
      </c>
      <c r="D11">
        <v>6</v>
      </c>
    </row>
    <row r="12" spans="1:4">
      <c r="A12">
        <v>98.758500000161504</v>
      </c>
      <c r="C12">
        <v>2.4870999999999999</v>
      </c>
      <c r="D12">
        <v>9</v>
      </c>
    </row>
    <row r="13" spans="1:4">
      <c r="A13">
        <v>71.294863896061102</v>
      </c>
      <c r="C13">
        <v>2.7488999999999999</v>
      </c>
      <c r="D13">
        <v>16</v>
      </c>
    </row>
    <row r="14" spans="1:4">
      <c r="A14">
        <v>154.484390969191</v>
      </c>
      <c r="C14">
        <v>3.0106999999999999</v>
      </c>
      <c r="D14">
        <v>27</v>
      </c>
    </row>
    <row r="15" spans="1:4">
      <c r="A15">
        <v>119.88782581480601</v>
      </c>
      <c r="C15">
        <v>3.2725</v>
      </c>
      <c r="D15">
        <v>20</v>
      </c>
    </row>
    <row r="16" spans="1:4">
      <c r="A16">
        <v>118.823207092977</v>
      </c>
      <c r="C16">
        <v>3.5343</v>
      </c>
      <c r="D16">
        <v>20</v>
      </c>
    </row>
    <row r="17" spans="1:4">
      <c r="A17">
        <v>110.88392212764801</v>
      </c>
      <c r="C17">
        <v>3.7961</v>
      </c>
      <c r="D17">
        <v>17</v>
      </c>
    </row>
    <row r="18" spans="1:4">
      <c r="A18">
        <v>126.68368185286199</v>
      </c>
      <c r="C18">
        <v>4.0579000000000001</v>
      </c>
      <c r="D18">
        <v>13</v>
      </c>
    </row>
    <row r="19" spans="1:4">
      <c r="A19">
        <v>159.96618055192499</v>
      </c>
      <c r="C19">
        <v>4.3197000000000001</v>
      </c>
      <c r="D19">
        <v>6</v>
      </c>
    </row>
    <row r="20" spans="1:4">
      <c r="A20">
        <v>117.31335273542599</v>
      </c>
      <c r="C20">
        <v>4.5815000000000001</v>
      </c>
      <c r="D20">
        <v>2</v>
      </c>
    </row>
    <row r="21" spans="1:4">
      <c r="A21">
        <v>140.04988490487199</v>
      </c>
      <c r="C21">
        <v>4.8433000000000002</v>
      </c>
      <c r="D21">
        <v>1</v>
      </c>
    </row>
    <row r="22" spans="1:4">
      <c r="A22">
        <v>146.25126220963699</v>
      </c>
      <c r="C22">
        <v>5.1051000000000002</v>
      </c>
      <c r="D22">
        <v>4</v>
      </c>
    </row>
    <row r="23" spans="1:4">
      <c r="A23">
        <v>119.13610714223501</v>
      </c>
      <c r="C23">
        <v>5.3669000000000002</v>
      </c>
      <c r="D23">
        <v>1</v>
      </c>
    </row>
    <row r="24" spans="1:4">
      <c r="A24">
        <v>138.53402243939999</v>
      </c>
      <c r="C24">
        <v>5.6287000000000003</v>
      </c>
      <c r="D24">
        <v>0</v>
      </c>
    </row>
    <row r="25" spans="1:4">
      <c r="A25">
        <v>133.51900047999499</v>
      </c>
      <c r="C25">
        <v>5.8905000000000003</v>
      </c>
      <c r="D25">
        <v>7</v>
      </c>
    </row>
    <row r="26" spans="1:4">
      <c r="A26">
        <v>115.897780209489</v>
      </c>
      <c r="C26">
        <v>6.1523000000000003</v>
      </c>
      <c r="D26">
        <v>1</v>
      </c>
    </row>
    <row r="27" spans="1:4">
      <c r="A27">
        <v>94.959047865627895</v>
      </c>
    </row>
    <row r="28" spans="1:4">
      <c r="A28">
        <v>160.13777349645099</v>
      </c>
    </row>
    <row r="29" spans="1:4">
      <c r="A29">
        <v>140.74192514358</v>
      </c>
    </row>
    <row r="30" spans="1:4">
      <c r="A30">
        <v>195.13534086589601</v>
      </c>
    </row>
    <row r="31" spans="1:4">
      <c r="A31">
        <v>203.45541714233099</v>
      </c>
    </row>
    <row r="32" spans="1:4">
      <c r="A32">
        <v>104.70208104665601</v>
      </c>
    </row>
    <row r="33" spans="1:1">
      <c r="A33">
        <v>107.730435651146</v>
      </c>
    </row>
    <row r="34" spans="1:1">
      <c r="A34">
        <v>135.19370542372101</v>
      </c>
    </row>
    <row r="35" spans="1:1">
      <c r="A35">
        <v>206.70479366142999</v>
      </c>
    </row>
    <row r="36" spans="1:1">
      <c r="A36">
        <v>160.54324136255499</v>
      </c>
    </row>
    <row r="37" spans="1:1">
      <c r="A37">
        <v>130.48003961755501</v>
      </c>
    </row>
    <row r="38" spans="1:1">
      <c r="A38">
        <v>144.048881574783</v>
      </c>
    </row>
    <row r="39" spans="1:1">
      <c r="A39">
        <v>153.88637759638399</v>
      </c>
    </row>
    <row r="40" spans="1:1">
      <c r="A40">
        <v>150.827700456765</v>
      </c>
    </row>
    <row r="41" spans="1:1">
      <c r="A41">
        <v>133.412052172194</v>
      </c>
    </row>
    <row r="42" spans="1:1">
      <c r="A42">
        <v>120.370674671804</v>
      </c>
    </row>
    <row r="43" spans="1:1">
      <c r="A43">
        <v>103.965799958717</v>
      </c>
    </row>
    <row r="44" spans="1:1">
      <c r="A44">
        <v>122.346414432646</v>
      </c>
    </row>
    <row r="45" spans="1:1">
      <c r="A45">
        <v>138.621363171746</v>
      </c>
    </row>
    <row r="46" spans="1:1">
      <c r="A46">
        <v>150.162244152314</v>
      </c>
    </row>
    <row r="47" spans="1:1">
      <c r="A47">
        <v>163.33455345254299</v>
      </c>
    </row>
    <row r="48" spans="1:1">
      <c r="A48">
        <v>157.683350571658</v>
      </c>
    </row>
    <row r="49" spans="1:1">
      <c r="A49">
        <v>162.30544630547899</v>
      </c>
    </row>
    <row r="50" spans="1:1">
      <c r="A50">
        <v>153.99690903041</v>
      </c>
    </row>
    <row r="51" spans="1:1">
      <c r="A51">
        <v>121.285455902915</v>
      </c>
    </row>
    <row r="52" spans="1:1">
      <c r="A52">
        <v>105.001163251435</v>
      </c>
    </row>
    <row r="53" spans="1:1">
      <c r="A53">
        <v>127.516634240733</v>
      </c>
    </row>
    <row r="54" spans="1:1">
      <c r="A54">
        <v>124.844288259769</v>
      </c>
    </row>
    <row r="55" spans="1:1">
      <c r="A55">
        <v>153.14287144156901</v>
      </c>
    </row>
    <row r="56" spans="1:1">
      <c r="A56">
        <v>125.385780770003</v>
      </c>
    </row>
    <row r="57" spans="1:1">
      <c r="A57">
        <v>188.837894042524</v>
      </c>
    </row>
    <row r="58" spans="1:1">
      <c r="A58">
        <v>150.93317144333901</v>
      </c>
    </row>
    <row r="59" spans="1:1">
      <c r="A59">
        <v>129.96617939173501</v>
      </c>
    </row>
    <row r="60" spans="1:1">
      <c r="A60">
        <v>181.04890018720201</v>
      </c>
    </row>
    <row r="61" spans="1:1">
      <c r="A61">
        <v>120.124324435879</v>
      </c>
    </row>
    <row r="62" spans="1:1">
      <c r="A62">
        <v>156.02053521193301</v>
      </c>
    </row>
    <row r="63" spans="1:1">
      <c r="A63">
        <v>68.657868447650102</v>
      </c>
    </row>
    <row r="64" spans="1:1">
      <c r="A64">
        <v>155.15634364667201</v>
      </c>
    </row>
    <row r="65" spans="1:1">
      <c r="A65">
        <v>193.213648657189</v>
      </c>
    </row>
    <row r="66" spans="1:1">
      <c r="A66">
        <v>112.985861150372</v>
      </c>
    </row>
    <row r="67" spans="1:1">
      <c r="A67">
        <v>141.31812741970199</v>
      </c>
    </row>
    <row r="68" spans="1:1">
      <c r="A68">
        <v>201.620799597032</v>
      </c>
    </row>
    <row r="69" spans="1:1">
      <c r="A69">
        <v>152.44742569270699</v>
      </c>
    </row>
    <row r="70" spans="1:1">
      <c r="A70">
        <v>130.483845262975</v>
      </c>
    </row>
    <row r="71" spans="1:1">
      <c r="A71">
        <v>138.10039205789101</v>
      </c>
    </row>
    <row r="72" spans="1:1">
      <c r="A72">
        <v>147.44510026561301</v>
      </c>
    </row>
    <row r="73" spans="1:1">
      <c r="A73">
        <v>141.26540263119199</v>
      </c>
    </row>
    <row r="74" spans="1:1">
      <c r="A74">
        <v>138.03626199663901</v>
      </c>
    </row>
    <row r="75" spans="1:1">
      <c r="A75">
        <v>156.38516393645</v>
      </c>
    </row>
    <row r="76" spans="1:1">
      <c r="A76">
        <v>120.268581053896</v>
      </c>
    </row>
    <row r="77" spans="1:1">
      <c r="A77">
        <v>133.54096106353501</v>
      </c>
    </row>
    <row r="78" spans="1:1">
      <c r="A78">
        <v>134.23295685297401</v>
      </c>
    </row>
    <row r="79" spans="1:1">
      <c r="A79">
        <v>130.79275090591301</v>
      </c>
    </row>
    <row r="80" spans="1:1">
      <c r="A80">
        <v>166.957065440447</v>
      </c>
    </row>
    <row r="81" spans="1:1">
      <c r="A81">
        <v>128.10921854995701</v>
      </c>
    </row>
    <row r="82" spans="1:1">
      <c r="A82">
        <v>109.753982061272</v>
      </c>
    </row>
    <row r="83" spans="1:1">
      <c r="A83">
        <v>147.723774388989</v>
      </c>
    </row>
    <row r="84" spans="1:1">
      <c r="A84">
        <v>123.374722344674</v>
      </c>
    </row>
    <row r="85" spans="1:1">
      <c r="A85">
        <v>79.977191840153097</v>
      </c>
    </row>
    <row r="86" spans="1:1">
      <c r="A86">
        <v>119.22746097906</v>
      </c>
    </row>
    <row r="87" spans="1:1">
      <c r="A87">
        <v>130.110592912968</v>
      </c>
    </row>
    <row r="88" spans="1:1">
      <c r="A88">
        <v>199.944810274974</v>
      </c>
    </row>
    <row r="89" spans="1:1">
      <c r="A89">
        <v>145.13320991510699</v>
      </c>
    </row>
    <row r="90" spans="1:1">
      <c r="A90">
        <v>147.31547358617601</v>
      </c>
    </row>
    <row r="91" spans="1:1">
      <c r="A91">
        <v>215.122242576817</v>
      </c>
    </row>
    <row r="92" spans="1:1">
      <c r="A92">
        <v>218.01568757543001</v>
      </c>
    </row>
    <row r="93" spans="1:1">
      <c r="A93">
        <v>260.578044795393</v>
      </c>
    </row>
    <row r="94" spans="1:1">
      <c r="A94">
        <v>153.70118010355799</v>
      </c>
    </row>
    <row r="95" spans="1:1">
      <c r="A95">
        <v>261.70594611569197</v>
      </c>
    </row>
    <row r="96" spans="1:1">
      <c r="A96">
        <v>225.72141712537001</v>
      </c>
    </row>
    <row r="97" spans="1:1">
      <c r="A97">
        <v>471.72033175476599</v>
      </c>
    </row>
    <row r="98" spans="1:1">
      <c r="A98">
        <v>95.160241758324801</v>
      </c>
    </row>
    <row r="99" spans="1:1">
      <c r="A99">
        <v>185.40336413555701</v>
      </c>
    </row>
    <row r="100" spans="1:1">
      <c r="A100">
        <v>166.60775979283301</v>
      </c>
    </row>
    <row r="101" spans="1:1">
      <c r="A101">
        <v>108.23300404747199</v>
      </c>
    </row>
    <row r="102" spans="1:1">
      <c r="A102">
        <v>107.52989082635099</v>
      </c>
    </row>
    <row r="103" spans="1:1">
      <c r="A103">
        <v>109.68976804183301</v>
      </c>
    </row>
    <row r="104" spans="1:1">
      <c r="A104">
        <v>114.429812791586</v>
      </c>
    </row>
    <row r="105" spans="1:1">
      <c r="A105">
        <v>144.87162877849099</v>
      </c>
    </row>
    <row r="106" spans="1:1">
      <c r="A106">
        <v>107.735465306488</v>
      </c>
    </row>
    <row r="107" spans="1:1">
      <c r="A107">
        <v>120.86515559987799</v>
      </c>
    </row>
    <row r="108" spans="1:1">
      <c r="A108">
        <v>146.25882900518701</v>
      </c>
    </row>
    <row r="109" spans="1:1">
      <c r="A109">
        <v>126.94298487518201</v>
      </c>
    </row>
    <row r="110" spans="1:1">
      <c r="A110">
        <v>120.720561494449</v>
      </c>
    </row>
    <row r="111" spans="1:1">
      <c r="A111">
        <v>92.512834258899304</v>
      </c>
    </row>
    <row r="112" spans="1:1">
      <c r="A112">
        <v>161.015134219326</v>
      </c>
    </row>
    <row r="113" spans="1:1">
      <c r="A113">
        <v>84.159055905704307</v>
      </c>
    </row>
    <row r="114" spans="1:1">
      <c r="A114">
        <v>96.477574115983899</v>
      </c>
    </row>
    <row r="115" spans="1:1">
      <c r="A115">
        <v>78.299336259859004</v>
      </c>
    </row>
    <row r="116" spans="1:1">
      <c r="A116">
        <v>81.016546973660795</v>
      </c>
    </row>
    <row r="117" spans="1:1">
      <c r="A117">
        <v>111.899040128415</v>
      </c>
    </row>
    <row r="118" spans="1:1">
      <c r="A118">
        <v>129.73655342665199</v>
      </c>
    </row>
    <row r="119" spans="1:1">
      <c r="A119">
        <v>155.62638289309501</v>
      </c>
    </row>
    <row r="120" spans="1:1">
      <c r="A120">
        <v>126.90348719654099</v>
      </c>
    </row>
    <row r="121" spans="1:1">
      <c r="A121">
        <v>145.899195949372</v>
      </c>
    </row>
    <row r="122" spans="1:1">
      <c r="A122">
        <v>118.34313462816699</v>
      </c>
    </row>
    <row r="123" spans="1:1">
      <c r="A123">
        <v>119.03122806367</v>
      </c>
    </row>
    <row r="124" spans="1:1">
      <c r="A124">
        <v>187.88495374864999</v>
      </c>
    </row>
    <row r="125" spans="1:1">
      <c r="A125">
        <v>222.411395614485</v>
      </c>
    </row>
    <row r="126" spans="1:1">
      <c r="A126">
        <v>116.192590348549</v>
      </c>
    </row>
    <row r="127" spans="1:1">
      <c r="A127">
        <v>136.266172113181</v>
      </c>
    </row>
    <row r="128" spans="1:1">
      <c r="A128">
        <v>123.459014957403</v>
      </c>
    </row>
    <row r="129" spans="1:1">
      <c r="A129">
        <v>204.523788585087</v>
      </c>
    </row>
    <row r="130" spans="1:1">
      <c r="A130">
        <v>253.932186284236</v>
      </c>
    </row>
    <row r="131" spans="1:1">
      <c r="A131">
        <v>173.24739007839199</v>
      </c>
    </row>
    <row r="132" spans="1:1">
      <c r="A132">
        <v>199.09565805494901</v>
      </c>
    </row>
    <row r="133" spans="1:1">
      <c r="A133">
        <v>258.89212827988302</v>
      </c>
    </row>
    <row r="134" spans="1:1">
      <c r="A134">
        <v>177.98054143947499</v>
      </c>
    </row>
    <row r="135" spans="1:1">
      <c r="A135">
        <v>141.02160229840501</v>
      </c>
    </row>
    <row r="136" spans="1:1">
      <c r="A136">
        <v>265.42074326099902</v>
      </c>
    </row>
    <row r="137" spans="1:1">
      <c r="A137">
        <v>263.33081614870798</v>
      </c>
    </row>
    <row r="138" spans="1:1">
      <c r="A138">
        <v>254.722731992554</v>
      </c>
    </row>
    <row r="139" spans="1:1">
      <c r="A139">
        <v>475.56929502446098</v>
      </c>
    </row>
    <row r="140" spans="1:1">
      <c r="A140">
        <v>181.89497449121399</v>
      </c>
    </row>
    <row r="141" spans="1:1">
      <c r="A141">
        <v>170.11683948333501</v>
      </c>
    </row>
    <row r="142" spans="1:1">
      <c r="A142">
        <v>160.25855987881499</v>
      </c>
    </row>
    <row r="143" spans="1:1">
      <c r="A143">
        <v>178.426624498309</v>
      </c>
    </row>
    <row r="144" spans="1:1">
      <c r="A144">
        <v>195.73285933794</v>
      </c>
    </row>
    <row r="145" spans="1:1">
      <c r="A145">
        <v>158.47857107328099</v>
      </c>
    </row>
    <row r="146" spans="1:1">
      <c r="A146">
        <v>193.40441551405399</v>
      </c>
    </row>
    <row r="147" spans="1:1">
      <c r="A147">
        <v>206.22854953458199</v>
      </c>
    </row>
    <row r="148" spans="1:1">
      <c r="A148">
        <v>175.460402929103</v>
      </c>
    </row>
    <row r="149" spans="1:1">
      <c r="A149">
        <v>164.607366537156</v>
      </c>
    </row>
    <row r="150" spans="1:1">
      <c r="A150">
        <v>159.541801566033</v>
      </c>
    </row>
    <row r="151" spans="1:1">
      <c r="A151">
        <v>286.64097318985802</v>
      </c>
    </row>
    <row r="152" spans="1:1">
      <c r="A152">
        <v>271.36599608883199</v>
      </c>
    </row>
    <row r="153" spans="1:1">
      <c r="A153">
        <v>169.65414706039499</v>
      </c>
    </row>
    <row r="154" spans="1:1">
      <c r="A154">
        <v>168.77720730568399</v>
      </c>
    </row>
    <row r="155" spans="1:1">
      <c r="A155">
        <v>156.48950399050401</v>
      </c>
    </row>
    <row r="156" spans="1:1">
      <c r="A156">
        <v>259.571992717169</v>
      </c>
    </row>
    <row r="157" spans="1:1">
      <c r="A157">
        <v>195.25063139891901</v>
      </c>
    </row>
    <row r="158" spans="1:1">
      <c r="A158">
        <v>152.492620212849</v>
      </c>
    </row>
    <row r="159" spans="1:1">
      <c r="A159">
        <v>185.565752211134</v>
      </c>
    </row>
  </sheetData>
  <mergeCells count="1"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53BF-AEB9-534F-877C-028C82278266}">
  <dimension ref="A1:E45"/>
  <sheetViews>
    <sheetView workbookViewId="0">
      <selection activeCell="E19" sqref="E19"/>
    </sheetView>
  </sheetViews>
  <sheetFormatPr baseColWidth="10" defaultRowHeight="16"/>
  <cols>
    <col min="1" max="1" width="14.5" customWidth="1"/>
    <col min="2" max="2" width="25.6640625" customWidth="1"/>
    <col min="3" max="3" width="18.1640625" customWidth="1"/>
    <col min="4" max="4" width="13" customWidth="1"/>
    <col min="5" max="5" width="25" customWidth="1"/>
  </cols>
  <sheetData>
    <row r="1" spans="1:5">
      <c r="A1" s="33" t="s">
        <v>231</v>
      </c>
      <c r="B1" s="33"/>
      <c r="D1" s="33" t="s">
        <v>232</v>
      </c>
      <c r="E1" s="33"/>
    </row>
    <row r="2" spans="1:5">
      <c r="A2" s="33" t="s">
        <v>1</v>
      </c>
      <c r="B2" s="33"/>
      <c r="D2" s="33" t="s">
        <v>2</v>
      </c>
      <c r="E2" s="33"/>
    </row>
    <row r="3" spans="1:5">
      <c r="A3" t="s">
        <v>174</v>
      </c>
      <c r="B3" t="s">
        <v>192</v>
      </c>
      <c r="D3" t="s">
        <v>174</v>
      </c>
      <c r="E3" t="s">
        <v>192</v>
      </c>
    </row>
    <row r="4" spans="1:5">
      <c r="A4">
        <v>0</v>
      </c>
      <c r="B4">
        <v>275.05311035332198</v>
      </c>
      <c r="D4">
        <v>0</v>
      </c>
      <c r="E4">
        <v>162.86640783283099</v>
      </c>
    </row>
    <row r="5" spans="1:5">
      <c r="A5">
        <v>400</v>
      </c>
      <c r="B5">
        <v>217.33689058840099</v>
      </c>
      <c r="D5">
        <v>400</v>
      </c>
      <c r="E5">
        <v>149.17017315286401</v>
      </c>
    </row>
    <row r="6" spans="1:5">
      <c r="A6">
        <v>565.68542494923497</v>
      </c>
      <c r="B6">
        <v>203.34452672105499</v>
      </c>
      <c r="D6">
        <v>692.77129616321099</v>
      </c>
      <c r="E6">
        <v>146.801786120836</v>
      </c>
    </row>
    <row r="7" spans="1:5">
      <c r="A7">
        <v>800</v>
      </c>
      <c r="B7">
        <v>186.336884681897</v>
      </c>
      <c r="D7">
        <v>894.42719099991496</v>
      </c>
      <c r="E7">
        <v>144.48633862685901</v>
      </c>
    </row>
    <row r="8" spans="1:5">
      <c r="A8">
        <v>894.427190999912</v>
      </c>
      <c r="B8">
        <v>192.103956689033</v>
      </c>
      <c r="D8">
        <v>1169.0495989738199</v>
      </c>
      <c r="E8">
        <v>134.628044143566</v>
      </c>
    </row>
    <row r="9" spans="1:5">
      <c r="A9">
        <v>1131.3708498984699</v>
      </c>
      <c r="B9">
        <v>196.53772732618901</v>
      </c>
      <c r="D9">
        <v>1264.91106406735</v>
      </c>
      <c r="E9">
        <v>129.86602405651001</v>
      </c>
    </row>
    <row r="10" spans="1:5">
      <c r="A10">
        <v>1200</v>
      </c>
      <c r="B10">
        <v>174.84670259148899</v>
      </c>
      <c r="D10">
        <v>1442.22051018559</v>
      </c>
      <c r="E10">
        <v>133.269200414181</v>
      </c>
    </row>
    <row r="11" spans="1:5">
      <c r="A11">
        <v>1264.91106406735</v>
      </c>
      <c r="B11">
        <v>175.50128917852999</v>
      </c>
      <c r="D11">
        <v>1634.91723199337</v>
      </c>
      <c r="E11">
        <v>118.651149587538</v>
      </c>
    </row>
    <row r="12" spans="1:5">
      <c r="A12">
        <v>1442.22051018559</v>
      </c>
      <c r="B12">
        <v>166.019187068891</v>
      </c>
      <c r="D12">
        <v>1757.34159894761</v>
      </c>
      <c r="E12">
        <v>132.59463771695999</v>
      </c>
    </row>
    <row r="13" spans="1:5">
      <c r="A13">
        <v>1600</v>
      </c>
      <c r="B13">
        <v>182.59924441845899</v>
      </c>
      <c r="D13">
        <v>2000</v>
      </c>
      <c r="E13">
        <v>115.076459116091</v>
      </c>
    </row>
    <row r="14" spans="1:5">
      <c r="A14">
        <v>1649.2422502470599</v>
      </c>
      <c r="B14">
        <v>161.971240192637</v>
      </c>
      <c r="D14">
        <v>2039.6078054371201</v>
      </c>
      <c r="E14">
        <v>116.359318724175</v>
      </c>
    </row>
    <row r="15" spans="1:5">
      <c r="A15">
        <v>1697.05627484771</v>
      </c>
      <c r="B15">
        <v>156.250059293671</v>
      </c>
      <c r="D15">
        <v>2196.5912268750399</v>
      </c>
      <c r="E15">
        <v>111.390834952562</v>
      </c>
    </row>
    <row r="16" spans="1:5">
      <c r="A16">
        <v>1788.8543819998299</v>
      </c>
      <c r="B16">
        <v>162.79986276020699</v>
      </c>
      <c r="D16">
        <v>2361.3604331074998</v>
      </c>
      <c r="E16">
        <v>115.050535405324</v>
      </c>
    </row>
    <row r="17" spans="1:5">
      <c r="A17">
        <v>2000</v>
      </c>
      <c r="B17">
        <v>159.936342902711</v>
      </c>
      <c r="D17">
        <v>2478.8258305992999</v>
      </c>
      <c r="E17">
        <v>115.25705939838799</v>
      </c>
    </row>
    <row r="18" spans="1:5">
      <c r="A18">
        <v>2039.6078054371201</v>
      </c>
      <c r="B18">
        <v>154.384174993541</v>
      </c>
      <c r="D18">
        <v>2621.11438985412</v>
      </c>
      <c r="E18">
        <v>110.894874049617</v>
      </c>
    </row>
    <row r="19" spans="1:5">
      <c r="A19">
        <v>2154.0659228538102</v>
      </c>
      <c r="B19">
        <v>151.902389967717</v>
      </c>
      <c r="D19">
        <v>2821.0360723121798</v>
      </c>
      <c r="E19">
        <v>110.25583643228801</v>
      </c>
    </row>
    <row r="20" spans="1:5">
      <c r="A20">
        <v>2262.7416997969599</v>
      </c>
      <c r="B20">
        <v>156.65948323809801</v>
      </c>
      <c r="D20">
        <v>2894.8853742840101</v>
      </c>
      <c r="E20">
        <v>112.01072431893201</v>
      </c>
    </row>
    <row r="21" spans="1:5">
      <c r="A21">
        <v>2332.38075793813</v>
      </c>
      <c r="B21">
        <v>150.59374150214799</v>
      </c>
      <c r="D21">
        <v>3082.7735992285802</v>
      </c>
      <c r="E21">
        <v>102.893771065314</v>
      </c>
    </row>
    <row r="22" spans="1:5">
      <c r="A22">
        <v>2400</v>
      </c>
      <c r="B22">
        <v>150.72868087106099</v>
      </c>
      <c r="D22">
        <v>3220.5084347336401</v>
      </c>
      <c r="E22">
        <v>103.679894984317</v>
      </c>
    </row>
    <row r="23" spans="1:5">
      <c r="A23">
        <v>2433.1050121192802</v>
      </c>
      <c r="B23">
        <v>149.828808772023</v>
      </c>
      <c r="D23">
        <v>3389.60274808846</v>
      </c>
      <c r="E23">
        <v>102.35634475051</v>
      </c>
    </row>
    <row r="24" spans="1:5">
      <c r="A24">
        <v>2529.8221281347101</v>
      </c>
      <c r="B24">
        <v>146.120221212703</v>
      </c>
      <c r="D24">
        <v>3634.0851154268098</v>
      </c>
      <c r="E24">
        <v>102.943744741359</v>
      </c>
    </row>
    <row r="25" spans="1:5">
      <c r="A25">
        <v>2561.2496949731299</v>
      </c>
      <c r="B25">
        <v>154.84485051343299</v>
      </c>
      <c r="D25">
        <v>3861.93303335481</v>
      </c>
      <c r="E25">
        <v>101.685166465764</v>
      </c>
    </row>
    <row r="26" spans="1:5">
      <c r="A26">
        <v>2683.2815729997401</v>
      </c>
      <c r="B26">
        <v>147.36163912396501</v>
      </c>
    </row>
    <row r="27" spans="1:5">
      <c r="A27">
        <v>2800</v>
      </c>
      <c r="B27">
        <v>145.382553951722</v>
      </c>
    </row>
    <row r="28" spans="1:5">
      <c r="A28">
        <v>2828.4271247461902</v>
      </c>
      <c r="B28">
        <v>145.420429705424</v>
      </c>
    </row>
    <row r="29" spans="1:5">
      <c r="A29">
        <v>2884.4410203712</v>
      </c>
      <c r="B29">
        <v>142.678975789036</v>
      </c>
    </row>
    <row r="30" spans="1:5">
      <c r="A30">
        <v>2912.0439557122099</v>
      </c>
      <c r="B30">
        <v>139.85761219701001</v>
      </c>
    </row>
    <row r="31" spans="1:5">
      <c r="A31">
        <v>3046.3092423455701</v>
      </c>
      <c r="B31">
        <v>134.04822821405801</v>
      </c>
    </row>
    <row r="32" spans="1:5">
      <c r="A32">
        <v>3124.0998703626701</v>
      </c>
      <c r="B32">
        <v>146.231688158102</v>
      </c>
    </row>
    <row r="33" spans="1:2">
      <c r="A33">
        <v>3200</v>
      </c>
      <c r="B33">
        <v>125.485016893663</v>
      </c>
    </row>
    <row r="34" spans="1:2">
      <c r="A34">
        <v>3224.9030993194301</v>
      </c>
      <c r="B34">
        <v>130.08453010041501</v>
      </c>
    </row>
    <row r="35" spans="1:2">
      <c r="A35">
        <v>3298.4845004941199</v>
      </c>
      <c r="B35">
        <v>124.633513870401</v>
      </c>
    </row>
    <row r="36" spans="1:2">
      <c r="A36">
        <v>3394.1125496954301</v>
      </c>
      <c r="B36">
        <v>129.68052062181999</v>
      </c>
    </row>
    <row r="37" spans="1:2">
      <c r="A37">
        <v>3417.60149812701</v>
      </c>
      <c r="B37">
        <v>127.419863516966</v>
      </c>
    </row>
    <row r="38" spans="1:2">
      <c r="A38">
        <v>3440.9301068170498</v>
      </c>
      <c r="B38">
        <v>135.36623048450201</v>
      </c>
    </row>
    <row r="39" spans="1:2">
      <c r="A39">
        <v>3577.7087639996598</v>
      </c>
      <c r="B39">
        <v>137.14806453571899</v>
      </c>
    </row>
    <row r="40" spans="1:2">
      <c r="A40">
        <v>3614.1232102250401</v>
      </c>
      <c r="B40">
        <v>133.31228491450199</v>
      </c>
    </row>
    <row r="41" spans="1:2">
      <c r="A41">
        <v>3687.81778291716</v>
      </c>
      <c r="B41">
        <v>136.10777799546599</v>
      </c>
    </row>
    <row r="42" spans="1:2">
      <c r="A42">
        <v>3773.5924528226401</v>
      </c>
      <c r="B42">
        <v>119.98065126250999</v>
      </c>
    </row>
    <row r="43" spans="1:2">
      <c r="A43">
        <v>3865.8678939294</v>
      </c>
      <c r="B43">
        <v>127.012606167927</v>
      </c>
    </row>
    <row r="44" spans="1:2">
      <c r="A44">
        <v>3987.36507774547</v>
      </c>
      <c r="B44">
        <v>144.265805124206</v>
      </c>
    </row>
    <row r="45" spans="1:2">
      <c r="A45">
        <v>4219.7112563816299</v>
      </c>
      <c r="B45">
        <v>126.477061198789</v>
      </c>
    </row>
  </sheetData>
  <mergeCells count="4">
    <mergeCell ref="A1:B1"/>
    <mergeCell ref="D1:E1"/>
    <mergeCell ref="A2:B2"/>
    <mergeCell ref="D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A286-74C1-ED44-B10F-FFDB269D5E5D}">
  <dimension ref="A1:H27"/>
  <sheetViews>
    <sheetView workbookViewId="0">
      <selection activeCell="G2" sqref="G2:H2"/>
    </sheetView>
  </sheetViews>
  <sheetFormatPr baseColWidth="10" defaultRowHeight="16"/>
  <sheetData>
    <row r="1" spans="1:8">
      <c r="A1" s="33" t="s">
        <v>233</v>
      </c>
      <c r="B1" s="33"/>
      <c r="C1" s="26"/>
      <c r="D1" s="33" t="s">
        <v>234</v>
      </c>
      <c r="E1" s="33"/>
      <c r="G1" s="33" t="s">
        <v>235</v>
      </c>
      <c r="H1" s="33"/>
    </row>
    <row r="2" spans="1:8">
      <c r="A2" s="33" t="s">
        <v>1</v>
      </c>
      <c r="B2" s="33"/>
      <c r="D2" s="33" t="s">
        <v>2</v>
      </c>
      <c r="E2" s="33"/>
      <c r="G2" s="33" t="s">
        <v>128</v>
      </c>
      <c r="H2" s="33"/>
    </row>
    <row r="3" spans="1:8">
      <c r="A3" t="s">
        <v>173</v>
      </c>
      <c r="B3" s="20" t="s">
        <v>172</v>
      </c>
      <c r="D3" t="s">
        <v>173</v>
      </c>
      <c r="E3" t="s">
        <v>172</v>
      </c>
      <c r="G3" t="s">
        <v>173</v>
      </c>
      <c r="H3" t="s">
        <v>172</v>
      </c>
    </row>
    <row r="4" spans="1:8">
      <c r="A4">
        <v>0.13089999999999999</v>
      </c>
      <c r="B4">
        <v>0</v>
      </c>
      <c r="D4">
        <v>0.13089999999999999</v>
      </c>
      <c r="E4">
        <v>0</v>
      </c>
      <c r="G4">
        <v>0.13089999999999999</v>
      </c>
      <c r="H4">
        <v>0</v>
      </c>
    </row>
    <row r="5" spans="1:8">
      <c r="A5">
        <v>0.39269999999999999</v>
      </c>
      <c r="B5">
        <v>1</v>
      </c>
      <c r="D5">
        <v>0.39269999999999999</v>
      </c>
      <c r="E5">
        <v>0</v>
      </c>
      <c r="G5">
        <v>0.39269999999999999</v>
      </c>
      <c r="H5">
        <v>0</v>
      </c>
    </row>
    <row r="6" spans="1:8">
      <c r="A6">
        <v>0.65449999999999997</v>
      </c>
      <c r="B6">
        <v>0</v>
      </c>
      <c r="D6">
        <v>0.65449999999999997</v>
      </c>
      <c r="E6">
        <v>0</v>
      </c>
      <c r="G6">
        <v>0.65449999999999997</v>
      </c>
      <c r="H6">
        <v>1</v>
      </c>
    </row>
    <row r="7" spans="1:8">
      <c r="A7">
        <v>0.9163</v>
      </c>
      <c r="B7">
        <v>0</v>
      </c>
      <c r="D7">
        <v>0.9163</v>
      </c>
      <c r="E7">
        <v>0</v>
      </c>
      <c r="G7">
        <v>0.9163</v>
      </c>
      <c r="H7">
        <v>2</v>
      </c>
    </row>
    <row r="8" spans="1:8">
      <c r="A8">
        <v>1.1780999999999999</v>
      </c>
      <c r="B8">
        <v>0</v>
      </c>
      <c r="D8">
        <v>1.1780999999999999</v>
      </c>
      <c r="E8">
        <v>1</v>
      </c>
      <c r="G8">
        <v>1.1780999999999999</v>
      </c>
      <c r="H8">
        <v>0</v>
      </c>
    </row>
    <row r="9" spans="1:8">
      <c r="A9">
        <v>1.4399</v>
      </c>
      <c r="B9">
        <v>0</v>
      </c>
      <c r="D9">
        <v>1.4399</v>
      </c>
      <c r="E9">
        <v>1</v>
      </c>
      <c r="G9">
        <v>1.4399</v>
      </c>
      <c r="H9">
        <v>0</v>
      </c>
    </row>
    <row r="10" spans="1:8">
      <c r="A10">
        <v>1.7017</v>
      </c>
      <c r="B10">
        <v>0</v>
      </c>
      <c r="D10">
        <v>1.7017</v>
      </c>
      <c r="E10">
        <v>0</v>
      </c>
      <c r="G10">
        <v>1.7017</v>
      </c>
      <c r="H10">
        <v>0</v>
      </c>
    </row>
    <row r="11" spans="1:8">
      <c r="A11">
        <v>1.9635</v>
      </c>
      <c r="B11">
        <v>2</v>
      </c>
      <c r="D11">
        <v>1.9635</v>
      </c>
      <c r="E11">
        <v>1</v>
      </c>
      <c r="G11">
        <v>1.9635</v>
      </c>
      <c r="H11">
        <v>1</v>
      </c>
    </row>
    <row r="12" spans="1:8">
      <c r="A12">
        <v>2.2252999999999998</v>
      </c>
      <c r="B12">
        <v>2</v>
      </c>
      <c r="D12">
        <v>2.2252999999999998</v>
      </c>
      <c r="E12">
        <v>0</v>
      </c>
      <c r="G12">
        <v>2.2252999999999998</v>
      </c>
      <c r="H12">
        <v>2</v>
      </c>
    </row>
    <row r="13" spans="1:8">
      <c r="A13">
        <v>2.4870999999999999</v>
      </c>
      <c r="B13">
        <v>2</v>
      </c>
      <c r="D13">
        <v>2.4870999999999999</v>
      </c>
      <c r="E13">
        <v>0</v>
      </c>
      <c r="G13">
        <v>2.4870999999999999</v>
      </c>
      <c r="H13">
        <v>7</v>
      </c>
    </row>
    <row r="14" spans="1:8">
      <c r="A14">
        <v>2.7488999999999999</v>
      </c>
      <c r="B14">
        <v>0</v>
      </c>
      <c r="D14">
        <v>2.7488999999999999</v>
      </c>
      <c r="E14">
        <v>0</v>
      </c>
      <c r="G14">
        <v>2.7488999999999999</v>
      </c>
      <c r="H14">
        <v>12</v>
      </c>
    </row>
    <row r="15" spans="1:8">
      <c r="A15">
        <v>3.0106999999999999</v>
      </c>
      <c r="B15">
        <v>3</v>
      </c>
      <c r="D15">
        <v>3.0106999999999999</v>
      </c>
      <c r="E15">
        <v>3</v>
      </c>
      <c r="G15">
        <v>3.0106999999999999</v>
      </c>
      <c r="H15">
        <v>13</v>
      </c>
    </row>
    <row r="16" spans="1:8">
      <c r="A16">
        <v>3.2725</v>
      </c>
      <c r="B16">
        <v>6</v>
      </c>
      <c r="D16">
        <v>3.2725</v>
      </c>
      <c r="E16">
        <v>0</v>
      </c>
      <c r="G16">
        <v>3.2725</v>
      </c>
      <c r="H16">
        <v>10</v>
      </c>
    </row>
    <row r="17" spans="1:8">
      <c r="A17">
        <v>3.5343</v>
      </c>
      <c r="B17">
        <v>1</v>
      </c>
      <c r="D17">
        <v>3.5343</v>
      </c>
      <c r="E17">
        <v>5</v>
      </c>
      <c r="G17">
        <v>3.5343</v>
      </c>
      <c r="H17">
        <v>12</v>
      </c>
    </row>
    <row r="18" spans="1:8">
      <c r="A18">
        <v>3.7961</v>
      </c>
      <c r="B18">
        <v>2</v>
      </c>
      <c r="D18">
        <v>3.7961</v>
      </c>
      <c r="E18">
        <v>2</v>
      </c>
      <c r="G18">
        <v>3.7961</v>
      </c>
      <c r="H18">
        <v>12</v>
      </c>
    </row>
    <row r="19" spans="1:8">
      <c r="A19">
        <v>4.0579000000000001</v>
      </c>
      <c r="B19">
        <v>1</v>
      </c>
      <c r="D19">
        <v>4.0579000000000001</v>
      </c>
      <c r="E19">
        <v>1</v>
      </c>
      <c r="G19">
        <v>4.0579000000000001</v>
      </c>
      <c r="H19">
        <v>10</v>
      </c>
    </row>
    <row r="20" spans="1:8">
      <c r="A20">
        <v>4.3197000000000001</v>
      </c>
      <c r="B20">
        <v>2</v>
      </c>
      <c r="D20">
        <v>4.3197000000000001</v>
      </c>
      <c r="E20">
        <v>2</v>
      </c>
      <c r="G20">
        <v>4.3197000000000001</v>
      </c>
      <c r="H20">
        <v>4</v>
      </c>
    </row>
    <row r="21" spans="1:8">
      <c r="A21">
        <v>4.5815000000000001</v>
      </c>
      <c r="B21">
        <v>0</v>
      </c>
      <c r="D21">
        <v>4.5815000000000001</v>
      </c>
      <c r="E21">
        <v>5</v>
      </c>
      <c r="G21">
        <v>4.5815000000000001</v>
      </c>
      <c r="H21">
        <v>0</v>
      </c>
    </row>
    <row r="22" spans="1:8">
      <c r="A22">
        <v>4.8433000000000002</v>
      </c>
      <c r="B22">
        <v>3</v>
      </c>
      <c r="D22">
        <v>4.8433000000000002</v>
      </c>
      <c r="E22">
        <v>1</v>
      </c>
      <c r="G22">
        <v>4.8433000000000002</v>
      </c>
      <c r="H22">
        <v>0</v>
      </c>
    </row>
    <row r="23" spans="1:8">
      <c r="A23">
        <v>5.1051000000000002</v>
      </c>
      <c r="B23">
        <v>0</v>
      </c>
      <c r="D23">
        <v>5.1051000000000002</v>
      </c>
      <c r="E23">
        <v>3</v>
      </c>
      <c r="G23">
        <v>5.1051000000000002</v>
      </c>
      <c r="H23">
        <v>3</v>
      </c>
    </row>
    <row r="24" spans="1:8">
      <c r="A24">
        <v>5.3669000000000002</v>
      </c>
      <c r="B24">
        <v>0</v>
      </c>
      <c r="D24">
        <v>5.3669000000000002</v>
      </c>
      <c r="E24">
        <v>0</v>
      </c>
      <c r="G24">
        <v>5.3669000000000002</v>
      </c>
      <c r="H24">
        <v>0</v>
      </c>
    </row>
    <row r="25" spans="1:8">
      <c r="A25">
        <v>5.6287000000000003</v>
      </c>
      <c r="B25">
        <v>0</v>
      </c>
      <c r="D25">
        <v>5.6287000000000003</v>
      </c>
      <c r="E25">
        <v>0</v>
      </c>
      <c r="G25">
        <v>5.6287000000000003</v>
      </c>
      <c r="H25">
        <v>0</v>
      </c>
    </row>
    <row r="26" spans="1:8">
      <c r="A26">
        <v>5.8905000000000003</v>
      </c>
      <c r="B26">
        <v>0</v>
      </c>
      <c r="D26">
        <v>5.8905000000000003</v>
      </c>
      <c r="E26">
        <v>0</v>
      </c>
      <c r="G26">
        <v>5.8905000000000003</v>
      </c>
      <c r="H26">
        <v>3</v>
      </c>
    </row>
    <row r="27" spans="1:8">
      <c r="A27">
        <v>6.1523000000000003</v>
      </c>
      <c r="B27">
        <v>0</v>
      </c>
      <c r="D27">
        <v>6.1523000000000003</v>
      </c>
      <c r="E27">
        <v>0</v>
      </c>
      <c r="G27">
        <v>6.1523000000000003</v>
      </c>
      <c r="H27">
        <v>0</v>
      </c>
    </row>
  </sheetData>
  <mergeCells count="6">
    <mergeCell ref="G1:H1"/>
    <mergeCell ref="G2:H2"/>
    <mergeCell ref="A2:B2"/>
    <mergeCell ref="D2:E2"/>
    <mergeCell ref="A1:B1"/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CFE7-073A-5949-87F1-F16629BE6925}">
  <dimension ref="A1:E52"/>
  <sheetViews>
    <sheetView workbookViewId="0">
      <selection activeCell="D2" sqref="D2"/>
    </sheetView>
  </sheetViews>
  <sheetFormatPr baseColWidth="10" defaultRowHeight="16"/>
  <cols>
    <col min="1" max="1" width="23.33203125" customWidth="1"/>
    <col min="2" max="2" width="15.1640625" customWidth="1"/>
    <col min="4" max="4" width="22.5" customWidth="1"/>
    <col min="5" max="5" width="12" customWidth="1"/>
  </cols>
  <sheetData>
    <row r="1" spans="1:5">
      <c r="A1" s="33" t="s">
        <v>193</v>
      </c>
      <c r="B1" s="33"/>
      <c r="D1" s="33" t="s">
        <v>236</v>
      </c>
      <c r="E1" s="33"/>
    </row>
    <row r="2" spans="1:5">
      <c r="A2" t="s">
        <v>157</v>
      </c>
      <c r="B2" t="s">
        <v>158</v>
      </c>
      <c r="D2" t="s">
        <v>157</v>
      </c>
      <c r="E2" t="s">
        <v>159</v>
      </c>
    </row>
    <row r="3" spans="1:5">
      <c r="A3">
        <v>-1470</v>
      </c>
      <c r="B3">
        <v>1420</v>
      </c>
      <c r="D3">
        <v>-1470</v>
      </c>
      <c r="E3">
        <v>1462</v>
      </c>
    </row>
    <row r="4" spans="1:5">
      <c r="A4">
        <v>-1410</v>
      </c>
      <c r="B4">
        <v>1414</v>
      </c>
      <c r="D4">
        <v>-1410</v>
      </c>
      <c r="E4">
        <v>1492</v>
      </c>
    </row>
    <row r="5" spans="1:5">
      <c r="A5">
        <v>-1350</v>
      </c>
      <c r="B5">
        <v>1439</v>
      </c>
      <c r="D5">
        <v>-1350</v>
      </c>
      <c r="E5">
        <v>1560</v>
      </c>
    </row>
    <row r="6" spans="1:5">
      <c r="A6">
        <v>-1290</v>
      </c>
      <c r="B6">
        <v>1408</v>
      </c>
      <c r="D6">
        <v>-1290</v>
      </c>
      <c r="E6">
        <v>1514</v>
      </c>
    </row>
    <row r="7" spans="1:5">
      <c r="A7">
        <v>-1230</v>
      </c>
      <c r="B7">
        <v>1407</v>
      </c>
      <c r="D7">
        <v>-1230</v>
      </c>
      <c r="E7">
        <v>1426</v>
      </c>
    </row>
    <row r="8" spans="1:5">
      <c r="A8">
        <v>-1170</v>
      </c>
      <c r="B8">
        <v>1472</v>
      </c>
      <c r="D8">
        <v>-1170</v>
      </c>
      <c r="E8">
        <v>1510</v>
      </c>
    </row>
    <row r="9" spans="1:5">
      <c r="A9">
        <v>-1110</v>
      </c>
      <c r="B9">
        <v>1498</v>
      </c>
      <c r="D9">
        <v>-1110</v>
      </c>
      <c r="E9">
        <v>1433</v>
      </c>
    </row>
    <row r="10" spans="1:5">
      <c r="A10">
        <v>-1050</v>
      </c>
      <c r="B10">
        <v>1498</v>
      </c>
      <c r="D10">
        <v>-1050</v>
      </c>
      <c r="E10">
        <v>1535</v>
      </c>
    </row>
    <row r="11" spans="1:5">
      <c r="A11">
        <v>-990</v>
      </c>
      <c r="B11">
        <v>1487</v>
      </c>
      <c r="D11">
        <v>-990</v>
      </c>
      <c r="E11">
        <v>1456</v>
      </c>
    </row>
    <row r="12" spans="1:5">
      <c r="A12">
        <v>-930</v>
      </c>
      <c r="B12">
        <v>1476</v>
      </c>
      <c r="D12">
        <v>-930</v>
      </c>
      <c r="E12">
        <v>1495</v>
      </c>
    </row>
    <row r="13" spans="1:5">
      <c r="A13">
        <v>-870</v>
      </c>
      <c r="B13">
        <v>1449</v>
      </c>
      <c r="D13">
        <v>-870</v>
      </c>
      <c r="E13">
        <v>1472</v>
      </c>
    </row>
    <row r="14" spans="1:5">
      <c r="A14">
        <v>-810</v>
      </c>
      <c r="B14">
        <v>1373</v>
      </c>
      <c r="D14">
        <v>-810</v>
      </c>
      <c r="E14">
        <v>1595</v>
      </c>
    </row>
    <row r="15" spans="1:5">
      <c r="A15">
        <v>-750</v>
      </c>
      <c r="B15">
        <v>1546</v>
      </c>
      <c r="D15">
        <v>-750</v>
      </c>
      <c r="E15">
        <v>1568</v>
      </c>
    </row>
    <row r="16" spans="1:5">
      <c r="A16">
        <v>-690</v>
      </c>
      <c r="B16">
        <v>1468</v>
      </c>
      <c r="D16">
        <v>-690</v>
      </c>
      <c r="E16">
        <v>1562</v>
      </c>
    </row>
    <row r="17" spans="1:5">
      <c r="A17">
        <v>-630</v>
      </c>
      <c r="B17">
        <v>1554</v>
      </c>
      <c r="D17">
        <v>-630</v>
      </c>
      <c r="E17">
        <v>1513</v>
      </c>
    </row>
    <row r="18" spans="1:5">
      <c r="A18">
        <v>-570</v>
      </c>
      <c r="B18">
        <v>1626</v>
      </c>
      <c r="D18">
        <v>-570</v>
      </c>
      <c r="E18">
        <v>1463</v>
      </c>
    </row>
    <row r="19" spans="1:5">
      <c r="A19">
        <v>-510</v>
      </c>
      <c r="B19">
        <v>1646</v>
      </c>
      <c r="D19">
        <v>-510</v>
      </c>
      <c r="E19">
        <v>1494</v>
      </c>
    </row>
    <row r="20" spans="1:5">
      <c r="A20">
        <v>-450</v>
      </c>
      <c r="B20">
        <v>1689</v>
      </c>
      <c r="D20">
        <v>-450</v>
      </c>
      <c r="E20">
        <v>1600</v>
      </c>
    </row>
    <row r="21" spans="1:5">
      <c r="A21">
        <v>-390</v>
      </c>
      <c r="B21">
        <v>1708</v>
      </c>
      <c r="D21">
        <v>-390</v>
      </c>
      <c r="E21">
        <v>1547</v>
      </c>
    </row>
    <row r="22" spans="1:5">
      <c r="A22">
        <v>-330</v>
      </c>
      <c r="B22">
        <v>1659</v>
      </c>
      <c r="D22">
        <v>-330</v>
      </c>
      <c r="E22">
        <v>1524</v>
      </c>
    </row>
    <row r="23" spans="1:5">
      <c r="A23">
        <v>-270</v>
      </c>
      <c r="B23">
        <v>1689</v>
      </c>
      <c r="D23">
        <v>-270</v>
      </c>
      <c r="E23">
        <v>1632</v>
      </c>
    </row>
    <row r="24" spans="1:5">
      <c r="A24">
        <v>-210</v>
      </c>
      <c r="B24">
        <v>1610</v>
      </c>
      <c r="D24">
        <v>-210</v>
      </c>
      <c r="E24">
        <v>1560</v>
      </c>
    </row>
    <row r="25" spans="1:5">
      <c r="A25">
        <v>-150</v>
      </c>
      <c r="B25">
        <v>1506</v>
      </c>
      <c r="D25">
        <v>-150</v>
      </c>
      <c r="E25">
        <v>1687</v>
      </c>
    </row>
    <row r="26" spans="1:5">
      <c r="A26">
        <v>-90</v>
      </c>
      <c r="B26">
        <v>1376</v>
      </c>
      <c r="D26">
        <v>-90</v>
      </c>
      <c r="E26">
        <v>1746</v>
      </c>
    </row>
    <row r="27" spans="1:5">
      <c r="A27">
        <v>-30</v>
      </c>
      <c r="B27">
        <v>1298</v>
      </c>
      <c r="D27">
        <v>-30</v>
      </c>
      <c r="E27">
        <v>1917</v>
      </c>
    </row>
    <row r="28" spans="1:5">
      <c r="A28">
        <v>30</v>
      </c>
      <c r="B28">
        <v>1375</v>
      </c>
      <c r="D28">
        <v>30</v>
      </c>
      <c r="E28">
        <v>2112</v>
      </c>
    </row>
    <row r="29" spans="1:5">
      <c r="A29">
        <v>90</v>
      </c>
      <c r="B29">
        <v>1339</v>
      </c>
      <c r="D29">
        <v>90</v>
      </c>
      <c r="E29">
        <v>2424</v>
      </c>
    </row>
    <row r="30" spans="1:5">
      <c r="A30">
        <v>150</v>
      </c>
      <c r="B30">
        <v>1434</v>
      </c>
      <c r="D30">
        <v>150</v>
      </c>
      <c r="E30">
        <v>2760</v>
      </c>
    </row>
    <row r="31" spans="1:5">
      <c r="A31">
        <v>210</v>
      </c>
      <c r="B31">
        <v>1485</v>
      </c>
      <c r="D31">
        <v>210</v>
      </c>
      <c r="E31">
        <v>2491</v>
      </c>
    </row>
    <row r="32" spans="1:5">
      <c r="A32">
        <v>270</v>
      </c>
      <c r="B32">
        <v>1409</v>
      </c>
      <c r="D32">
        <v>270</v>
      </c>
      <c r="E32">
        <v>2088</v>
      </c>
    </row>
    <row r="33" spans="1:5">
      <c r="A33">
        <v>330</v>
      </c>
      <c r="B33">
        <v>1600</v>
      </c>
      <c r="D33">
        <v>330</v>
      </c>
      <c r="E33">
        <v>1809</v>
      </c>
    </row>
    <row r="34" spans="1:5">
      <c r="A34">
        <v>390</v>
      </c>
      <c r="B34">
        <v>1706</v>
      </c>
      <c r="D34">
        <v>390</v>
      </c>
      <c r="E34">
        <v>1616</v>
      </c>
    </row>
    <row r="35" spans="1:5">
      <c r="A35">
        <v>450</v>
      </c>
      <c r="B35">
        <v>1720</v>
      </c>
      <c r="D35">
        <v>450</v>
      </c>
      <c r="E35">
        <v>1524</v>
      </c>
    </row>
    <row r="36" spans="1:5">
      <c r="A36">
        <v>510</v>
      </c>
      <c r="B36">
        <v>1764</v>
      </c>
      <c r="D36">
        <v>510</v>
      </c>
      <c r="E36">
        <v>1379</v>
      </c>
    </row>
    <row r="37" spans="1:5">
      <c r="A37">
        <v>570</v>
      </c>
      <c r="B37">
        <v>1637</v>
      </c>
      <c r="D37">
        <v>570</v>
      </c>
      <c r="E37">
        <v>1427</v>
      </c>
    </row>
    <row r="38" spans="1:5">
      <c r="A38">
        <v>630</v>
      </c>
      <c r="B38">
        <v>1669</v>
      </c>
      <c r="D38">
        <v>630</v>
      </c>
      <c r="E38">
        <v>1397</v>
      </c>
    </row>
    <row r="39" spans="1:5">
      <c r="A39">
        <v>690</v>
      </c>
      <c r="B39">
        <v>1775</v>
      </c>
      <c r="D39">
        <v>690</v>
      </c>
      <c r="E39">
        <v>1432</v>
      </c>
    </row>
    <row r="40" spans="1:5">
      <c r="A40">
        <v>750</v>
      </c>
      <c r="B40">
        <v>1612</v>
      </c>
      <c r="D40">
        <v>750</v>
      </c>
      <c r="E40">
        <v>1441</v>
      </c>
    </row>
    <row r="41" spans="1:5">
      <c r="A41">
        <v>810</v>
      </c>
      <c r="B41">
        <v>1519</v>
      </c>
      <c r="D41">
        <v>810</v>
      </c>
      <c r="E41">
        <v>1440</v>
      </c>
    </row>
    <row r="42" spans="1:5">
      <c r="A42">
        <v>870</v>
      </c>
      <c r="B42">
        <v>1552</v>
      </c>
      <c r="D42">
        <v>870</v>
      </c>
      <c r="E42">
        <v>1400</v>
      </c>
    </row>
    <row r="43" spans="1:5">
      <c r="A43">
        <v>930</v>
      </c>
      <c r="B43">
        <v>1576</v>
      </c>
      <c r="D43">
        <v>930</v>
      </c>
      <c r="E43">
        <v>1356</v>
      </c>
    </row>
    <row r="44" spans="1:5">
      <c r="A44">
        <v>990</v>
      </c>
      <c r="B44">
        <v>1562</v>
      </c>
      <c r="D44">
        <v>990</v>
      </c>
      <c r="E44">
        <v>1322</v>
      </c>
    </row>
    <row r="45" spans="1:5">
      <c r="A45">
        <v>1050</v>
      </c>
      <c r="B45">
        <v>1432</v>
      </c>
      <c r="D45">
        <v>1050</v>
      </c>
      <c r="E45">
        <v>1411</v>
      </c>
    </row>
    <row r="46" spans="1:5">
      <c r="A46">
        <v>1110</v>
      </c>
      <c r="B46">
        <v>1464</v>
      </c>
      <c r="D46">
        <v>1110</v>
      </c>
      <c r="E46">
        <v>1434</v>
      </c>
    </row>
    <row r="47" spans="1:5">
      <c r="A47">
        <v>1170</v>
      </c>
      <c r="B47">
        <v>1535</v>
      </c>
      <c r="D47">
        <v>1170</v>
      </c>
      <c r="E47">
        <v>1355</v>
      </c>
    </row>
    <row r="48" spans="1:5">
      <c r="A48">
        <v>1230</v>
      </c>
      <c r="B48">
        <v>1399</v>
      </c>
      <c r="D48">
        <v>1230</v>
      </c>
      <c r="E48">
        <v>1372</v>
      </c>
    </row>
    <row r="49" spans="1:5">
      <c r="A49">
        <v>1290</v>
      </c>
      <c r="B49">
        <v>1422</v>
      </c>
      <c r="D49">
        <v>1290</v>
      </c>
      <c r="E49">
        <v>1409</v>
      </c>
    </row>
    <row r="50" spans="1:5">
      <c r="A50">
        <v>1350</v>
      </c>
      <c r="B50">
        <v>1382</v>
      </c>
      <c r="D50">
        <v>1350</v>
      </c>
      <c r="E50">
        <v>1407</v>
      </c>
    </row>
    <row r="51" spans="1:5">
      <c r="A51">
        <v>1410</v>
      </c>
      <c r="B51">
        <v>1405</v>
      </c>
      <c r="D51">
        <v>1410</v>
      </c>
      <c r="E51">
        <v>1445</v>
      </c>
    </row>
    <row r="52" spans="1:5">
      <c r="A52">
        <v>1470</v>
      </c>
      <c r="B52">
        <v>1330</v>
      </c>
      <c r="D52">
        <v>1470</v>
      </c>
      <c r="E52">
        <v>1369</v>
      </c>
    </row>
  </sheetData>
  <mergeCells count="2">
    <mergeCell ref="D1:E1"/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8AD9-1AD2-DC42-A19A-4EF7C8A40516}">
  <dimension ref="A1:E142"/>
  <sheetViews>
    <sheetView workbookViewId="0">
      <selection activeCell="E40" sqref="E40"/>
    </sheetView>
  </sheetViews>
  <sheetFormatPr baseColWidth="10" defaultRowHeight="16"/>
  <cols>
    <col min="2" max="2" width="11" customWidth="1"/>
  </cols>
  <sheetData>
    <row r="1" spans="1:5">
      <c r="A1" s="33" t="s">
        <v>194</v>
      </c>
      <c r="B1" s="33"/>
      <c r="C1" s="21"/>
      <c r="D1" s="33" t="s">
        <v>195</v>
      </c>
      <c r="E1" s="33"/>
    </row>
    <row r="2" spans="1:5">
      <c r="A2" t="s">
        <v>1</v>
      </c>
      <c r="B2" t="s">
        <v>2</v>
      </c>
      <c r="D2" t="s">
        <v>1</v>
      </c>
      <c r="E2" t="s">
        <v>2</v>
      </c>
    </row>
    <row r="3" spans="1:5">
      <c r="A3">
        <v>99.680269047675395</v>
      </c>
      <c r="B3">
        <v>256.52173913043498</v>
      </c>
      <c r="D3">
        <v>200</v>
      </c>
      <c r="E3">
        <v>88.461538461538495</v>
      </c>
    </row>
    <row r="4" spans="1:5">
      <c r="A4">
        <v>166.666666666667</v>
      </c>
      <c r="B4">
        <v>63.865546218487403</v>
      </c>
      <c r="D4">
        <v>0</v>
      </c>
      <c r="E4">
        <v>66.6666666666667</v>
      </c>
    </row>
    <row r="5" spans="1:5">
      <c r="A5">
        <v>52.086306159509803</v>
      </c>
      <c r="B5">
        <v>117.44186046511599</v>
      </c>
      <c r="D5">
        <v>183.333333333333</v>
      </c>
      <c r="E5">
        <v>100</v>
      </c>
    </row>
    <row r="6" spans="1:5">
      <c r="A6">
        <v>45.454545454545503</v>
      </c>
      <c r="B6">
        <v>148.48484848484901</v>
      </c>
      <c r="D6">
        <v>66.6666666666667</v>
      </c>
      <c r="E6">
        <v>109.375</v>
      </c>
    </row>
    <row r="7" spans="1:5">
      <c r="A7">
        <v>71.428571428571402</v>
      </c>
      <c r="B7">
        <v>79.1666666666667</v>
      </c>
      <c r="D7">
        <v>14.285714285714301</v>
      </c>
      <c r="E7">
        <v>70</v>
      </c>
    </row>
    <row r="8" spans="1:5">
      <c r="A8">
        <v>891.25081011017505</v>
      </c>
      <c r="B8">
        <v>98.550724637681199</v>
      </c>
      <c r="D8">
        <v>350</v>
      </c>
      <c r="E8">
        <v>106.38297872340399</v>
      </c>
    </row>
    <row r="9" spans="1:5">
      <c r="A9">
        <v>396.111471160078</v>
      </c>
      <c r="B9">
        <v>186.363636363636</v>
      </c>
      <c r="D9">
        <v>50</v>
      </c>
      <c r="E9">
        <v>182.35294117647101</v>
      </c>
    </row>
    <row r="10" spans="1:5">
      <c r="A10">
        <v>53.3333333333333</v>
      </c>
      <c r="B10">
        <v>119.354838709677</v>
      </c>
      <c r="D10">
        <v>128.57142857142901</v>
      </c>
      <c r="E10">
        <v>88.8888888888889</v>
      </c>
    </row>
    <row r="11" spans="1:5">
      <c r="A11">
        <v>133.333333333333</v>
      </c>
      <c r="B11">
        <v>352.63157894736798</v>
      </c>
      <c r="D11">
        <v>150</v>
      </c>
      <c r="E11">
        <v>542.44775588801599</v>
      </c>
    </row>
    <row r="12" spans="1:5">
      <c r="A12">
        <v>111.111111111111</v>
      </c>
      <c r="B12">
        <v>64.813131858954804</v>
      </c>
      <c r="D12">
        <v>66.6666666666667</v>
      </c>
      <c r="E12">
        <v>45.161290322580697</v>
      </c>
    </row>
    <row r="13" spans="1:5">
      <c r="A13">
        <v>18.181818181818201</v>
      </c>
      <c r="B13">
        <v>171.42857142857099</v>
      </c>
      <c r="D13">
        <v>99.059630983153596</v>
      </c>
      <c r="E13">
        <v>277.90697674418601</v>
      </c>
    </row>
    <row r="14" spans="1:5">
      <c r="A14">
        <v>211.111111111111</v>
      </c>
      <c r="B14">
        <v>1050</v>
      </c>
      <c r="D14">
        <v>455.67430252250699</v>
      </c>
      <c r="E14">
        <v>266.66666666666703</v>
      </c>
    </row>
    <row r="15" spans="1:5">
      <c r="A15">
        <v>205.41597149952401</v>
      </c>
      <c r="B15">
        <v>294.11764705882399</v>
      </c>
      <c r="D15">
        <v>155.60930988921601</v>
      </c>
      <c r="E15">
        <v>550</v>
      </c>
    </row>
    <row r="16" spans="1:5">
      <c r="A16">
        <v>129.70551343255599</v>
      </c>
      <c r="B16">
        <v>197.142857142857</v>
      </c>
      <c r="D16">
        <v>106.703526781177</v>
      </c>
      <c r="E16">
        <v>173.333333333333</v>
      </c>
    </row>
    <row r="17" spans="1:5">
      <c r="A17">
        <v>300</v>
      </c>
      <c r="B17">
        <v>50</v>
      </c>
      <c r="D17">
        <v>500</v>
      </c>
      <c r="E17">
        <v>81.818181818181799</v>
      </c>
    </row>
    <row r="18" spans="1:5">
      <c r="A18">
        <v>700</v>
      </c>
      <c r="B18">
        <v>150</v>
      </c>
      <c r="D18">
        <v>133.333333333333</v>
      </c>
      <c r="E18">
        <v>80</v>
      </c>
    </row>
    <row r="19" spans="1:5">
      <c r="A19">
        <v>430</v>
      </c>
      <c r="B19">
        <v>148</v>
      </c>
      <c r="D19">
        <v>425</v>
      </c>
      <c r="E19">
        <v>140</v>
      </c>
    </row>
    <row r="20" spans="1:5">
      <c r="A20">
        <v>66.6666666666667</v>
      </c>
      <c r="B20">
        <v>286.66666666666703</v>
      </c>
      <c r="D20">
        <v>200</v>
      </c>
      <c r="E20">
        <v>600</v>
      </c>
    </row>
    <row r="21" spans="1:5">
      <c r="A21">
        <v>70.588235294117695</v>
      </c>
      <c r="B21">
        <v>148.68421052631601</v>
      </c>
      <c r="D21">
        <v>100</v>
      </c>
      <c r="E21">
        <v>101.574803149606</v>
      </c>
    </row>
    <row r="22" spans="1:5">
      <c r="A22">
        <v>150</v>
      </c>
      <c r="B22">
        <v>128.328415418399</v>
      </c>
      <c r="D22">
        <v>47.619047619047599</v>
      </c>
      <c r="E22">
        <v>117.39130434782599</v>
      </c>
    </row>
    <row r="23" spans="1:5">
      <c r="A23">
        <v>120.392088977366</v>
      </c>
      <c r="B23">
        <v>115.524454990306</v>
      </c>
      <c r="D23">
        <v>144.444444444444</v>
      </c>
      <c r="E23">
        <v>215.789473684211</v>
      </c>
    </row>
    <row r="24" spans="1:5">
      <c r="A24">
        <v>125</v>
      </c>
      <c r="B24">
        <v>173.79041492757599</v>
      </c>
      <c r="D24">
        <v>260</v>
      </c>
      <c r="E24">
        <v>126.31578947368401</v>
      </c>
    </row>
    <row r="25" spans="1:5">
      <c r="A25">
        <v>50</v>
      </c>
      <c r="B25">
        <v>86.607474988742496</v>
      </c>
      <c r="D25">
        <v>150</v>
      </c>
      <c r="E25">
        <v>266.66666666666703</v>
      </c>
    </row>
    <row r="26" spans="1:5">
      <c r="A26">
        <v>40</v>
      </c>
      <c r="B26">
        <v>111.201096781689</v>
      </c>
      <c r="D26">
        <v>200</v>
      </c>
      <c r="E26">
        <v>107.246376811594</v>
      </c>
    </row>
    <row r="27" spans="1:5">
      <c r="A27">
        <v>85.714285714285694</v>
      </c>
      <c r="B27">
        <v>176.31578947368399</v>
      </c>
      <c r="D27">
        <v>100</v>
      </c>
      <c r="E27">
        <v>226.470588235294</v>
      </c>
    </row>
    <row r="28" spans="1:5">
      <c r="A28">
        <v>197.003031615418</v>
      </c>
      <c r="B28">
        <v>50</v>
      </c>
      <c r="D28">
        <v>60</v>
      </c>
      <c r="E28">
        <v>466.66666666666703</v>
      </c>
    </row>
    <row r="29" spans="1:5">
      <c r="A29">
        <v>98.501515807708998</v>
      </c>
      <c r="B29">
        <v>43.396226415094297</v>
      </c>
      <c r="D29">
        <v>600</v>
      </c>
      <c r="E29">
        <v>51.3888888888889</v>
      </c>
    </row>
    <row r="30" spans="1:5">
      <c r="A30">
        <v>98.501515807708998</v>
      </c>
      <c r="B30">
        <v>497.03649635036498</v>
      </c>
      <c r="D30">
        <v>33.3333333333333</v>
      </c>
      <c r="E30">
        <v>674.74121549539905</v>
      </c>
    </row>
    <row r="31" spans="1:5">
      <c r="A31">
        <v>280</v>
      </c>
      <c r="B31">
        <v>225</v>
      </c>
      <c r="D31">
        <v>900</v>
      </c>
      <c r="E31">
        <v>154.51696024361999</v>
      </c>
    </row>
    <row r="32" spans="1:5">
      <c r="A32">
        <v>25</v>
      </c>
      <c r="B32">
        <v>100</v>
      </c>
      <c r="D32">
        <v>121.052631578947</v>
      </c>
      <c r="E32">
        <v>55.5555555555556</v>
      </c>
    </row>
    <row r="33" spans="1:5">
      <c r="A33">
        <v>8.3333333333333304</v>
      </c>
      <c r="B33">
        <v>2257.8603093902102</v>
      </c>
      <c r="D33">
        <v>133.333333333333</v>
      </c>
      <c r="E33">
        <v>266.66666666666703</v>
      </c>
    </row>
    <row r="34" spans="1:5">
      <c r="A34">
        <v>166.666666666667</v>
      </c>
      <c r="B34">
        <v>455.555555555556</v>
      </c>
      <c r="D34">
        <v>5</v>
      </c>
      <c r="E34">
        <v>384.21052631578999</v>
      </c>
    </row>
    <row r="35" spans="1:5">
      <c r="A35">
        <v>275</v>
      </c>
      <c r="B35">
        <v>121.875</v>
      </c>
      <c r="D35">
        <v>0</v>
      </c>
      <c r="E35">
        <v>102.222222222222</v>
      </c>
    </row>
    <row r="36" spans="1:5">
      <c r="A36">
        <v>150</v>
      </c>
      <c r="B36">
        <v>20</v>
      </c>
      <c r="D36">
        <v>75</v>
      </c>
      <c r="E36">
        <v>53.3333333333333</v>
      </c>
    </row>
    <row r="37" spans="1:5">
      <c r="A37">
        <v>103.225806451613</v>
      </c>
      <c r="B37">
        <v>108.080808080808</v>
      </c>
      <c r="D37">
        <v>1050</v>
      </c>
      <c r="E37">
        <v>106</v>
      </c>
    </row>
    <row r="38" spans="1:5">
      <c r="A38">
        <v>135.13513513513499</v>
      </c>
      <c r="B38">
        <v>56.3829787234043</v>
      </c>
      <c r="D38">
        <v>255.555555555556</v>
      </c>
      <c r="E38">
        <v>100</v>
      </c>
    </row>
    <row r="39" spans="1:5">
      <c r="A39">
        <v>290</v>
      </c>
      <c r="B39" t="s">
        <v>162</v>
      </c>
      <c r="D39">
        <v>191.666666666667</v>
      </c>
      <c r="E39" t="s">
        <v>162</v>
      </c>
    </row>
    <row r="40" spans="1:5">
      <c r="A40">
        <v>1333.3333333333301</v>
      </c>
      <c r="B40">
        <v>276.47058823529397</v>
      </c>
      <c r="D40">
        <v>161.538461538462</v>
      </c>
      <c r="E40">
        <v>200</v>
      </c>
    </row>
    <row r="41" spans="1:5">
      <c r="A41">
        <v>241.963897285234</v>
      </c>
      <c r="D41">
        <v>342.857142857143</v>
      </c>
    </row>
    <row r="42" spans="1:5">
      <c r="A42">
        <v>132.842923999736</v>
      </c>
      <c r="D42">
        <v>140</v>
      </c>
    </row>
    <row r="43" spans="1:5">
      <c r="A43">
        <v>133.333333333333</v>
      </c>
      <c r="D43">
        <v>50</v>
      </c>
    </row>
    <row r="44" spans="1:5">
      <c r="A44">
        <v>100</v>
      </c>
      <c r="D44">
        <v>637.5</v>
      </c>
    </row>
    <row r="45" spans="1:5">
      <c r="A45">
        <v>970.70016691557601</v>
      </c>
      <c r="D45">
        <v>149.48288245152</v>
      </c>
    </row>
    <row r="46" spans="1:5">
      <c r="A46">
        <v>99.135939154712602</v>
      </c>
      <c r="D46">
        <v>217.42964720221099</v>
      </c>
    </row>
    <row r="47" spans="1:5">
      <c r="A47">
        <v>161.09590112640799</v>
      </c>
      <c r="D47">
        <v>124.19447730527401</v>
      </c>
    </row>
    <row r="48" spans="1:5">
      <c r="A48">
        <v>320</v>
      </c>
      <c r="D48">
        <v>195</v>
      </c>
    </row>
    <row r="49" spans="1:4">
      <c r="A49">
        <v>200</v>
      </c>
      <c r="D49">
        <v>454.54545454545502</v>
      </c>
    </row>
    <row r="50" spans="1:4">
      <c r="A50">
        <v>279.836917833337</v>
      </c>
      <c r="D50">
        <v>257.142857142857</v>
      </c>
    </row>
    <row r="51" spans="1:4">
      <c r="A51">
        <v>172.727272727273</v>
      </c>
      <c r="D51">
        <v>1500</v>
      </c>
    </row>
    <row r="52" spans="1:4">
      <c r="A52">
        <v>130</v>
      </c>
      <c r="D52">
        <v>150</v>
      </c>
    </row>
    <row r="53" spans="1:4">
      <c r="A53">
        <v>116.58445686725899</v>
      </c>
      <c r="D53">
        <v>226.666666666667</v>
      </c>
    </row>
    <row r="54" spans="1:4">
      <c r="A54">
        <v>95.387282891393397</v>
      </c>
      <c r="D54">
        <v>313.17663817663799</v>
      </c>
    </row>
    <row r="55" spans="1:4">
      <c r="A55">
        <v>44.957033016734499</v>
      </c>
      <c r="D55">
        <v>224.206002331002</v>
      </c>
    </row>
    <row r="56" spans="1:4">
      <c r="A56">
        <v>197.810945273632</v>
      </c>
      <c r="D56">
        <v>866.66666666666697</v>
      </c>
    </row>
    <row r="57" spans="1:4">
      <c r="A57">
        <v>93.75</v>
      </c>
      <c r="D57">
        <v>1200</v>
      </c>
    </row>
    <row r="58" spans="1:4">
      <c r="A58">
        <v>100</v>
      </c>
      <c r="D58">
        <v>633.33333333333303</v>
      </c>
    </row>
    <row r="59" spans="1:4">
      <c r="A59">
        <v>287.5</v>
      </c>
      <c r="D59">
        <v>299.92875378495501</v>
      </c>
    </row>
    <row r="60" spans="1:4">
      <c r="A60">
        <v>250</v>
      </c>
      <c r="D60">
        <v>199.952502523303</v>
      </c>
    </row>
    <row r="61" spans="1:4">
      <c r="A61">
        <v>300</v>
      </c>
      <c r="D61">
        <v>150</v>
      </c>
    </row>
    <row r="62" spans="1:4">
      <c r="A62">
        <v>210.68796030796</v>
      </c>
      <c r="D62">
        <v>200</v>
      </c>
    </row>
    <row r="63" spans="1:4">
      <c r="A63">
        <v>99.799560145875702</v>
      </c>
      <c r="D63">
        <v>37.703774541459502</v>
      </c>
    </row>
    <row r="64" spans="1:4">
      <c r="A64">
        <v>78.571428571428598</v>
      </c>
      <c r="D64">
        <v>266.66666666666703</v>
      </c>
    </row>
    <row r="65" spans="1:4">
      <c r="A65">
        <v>400</v>
      </c>
      <c r="D65">
        <v>57.142857142857103</v>
      </c>
    </row>
    <row r="66" spans="1:4">
      <c r="A66">
        <v>87.5</v>
      </c>
      <c r="D66">
        <v>566.66666666666697</v>
      </c>
    </row>
    <row r="67" spans="1:4">
      <c r="A67">
        <v>390.70979119073399</v>
      </c>
      <c r="D67">
        <v>144.444444444444</v>
      </c>
    </row>
    <row r="68" spans="1:4">
      <c r="A68">
        <v>179.07532096241999</v>
      </c>
      <c r="D68">
        <v>62.5</v>
      </c>
    </row>
    <row r="69" spans="1:4">
      <c r="A69">
        <v>44.217371992655799</v>
      </c>
      <c r="D69">
        <v>100</v>
      </c>
    </row>
    <row r="70" spans="1:4">
      <c r="A70">
        <v>200</v>
      </c>
      <c r="D70">
        <v>50</v>
      </c>
    </row>
    <row r="71" spans="1:4">
      <c r="A71">
        <v>198.88763954702401</v>
      </c>
      <c r="D71" t="s">
        <v>162</v>
      </c>
    </row>
    <row r="72" spans="1:4">
      <c r="A72">
        <v>100</v>
      </c>
      <c r="D72" t="s">
        <v>162</v>
      </c>
    </row>
    <row r="73" spans="1:4">
      <c r="A73" t="s">
        <v>162</v>
      </c>
      <c r="D73" t="s">
        <v>162</v>
      </c>
    </row>
    <row r="74" spans="1:4">
      <c r="A74">
        <v>0</v>
      </c>
      <c r="D74">
        <v>0</v>
      </c>
    </row>
    <row r="75" spans="1:4">
      <c r="A75" t="s">
        <v>162</v>
      </c>
      <c r="D75" t="s">
        <v>162</v>
      </c>
    </row>
    <row r="76" spans="1:4">
      <c r="A76" t="s">
        <v>162</v>
      </c>
      <c r="D76">
        <v>596.50346503465005</v>
      </c>
    </row>
    <row r="77" spans="1:4">
      <c r="A77">
        <v>300</v>
      </c>
      <c r="D77" t="s">
        <v>162</v>
      </c>
    </row>
    <row r="78" spans="1:4">
      <c r="A78" t="s">
        <v>162</v>
      </c>
      <c r="D78">
        <v>212.5</v>
      </c>
    </row>
    <row r="79" spans="1:4">
      <c r="A79" t="s">
        <v>162</v>
      </c>
      <c r="D79" t="s">
        <v>162</v>
      </c>
    </row>
    <row r="80" spans="1:4">
      <c r="A80" t="s">
        <v>162</v>
      </c>
      <c r="D80">
        <v>416.66666666666703</v>
      </c>
    </row>
    <row r="81" spans="1:4">
      <c r="A81">
        <v>100</v>
      </c>
      <c r="D81">
        <v>148.87252296712501</v>
      </c>
    </row>
    <row r="82" spans="1:4">
      <c r="A82" t="s">
        <v>162</v>
      </c>
      <c r="D82" t="s">
        <v>162</v>
      </c>
    </row>
    <row r="83" spans="1:4">
      <c r="A83">
        <v>197.77771912692299</v>
      </c>
      <c r="D83">
        <v>49.244641979529497</v>
      </c>
    </row>
    <row r="84" spans="1:4">
      <c r="A84" t="s">
        <v>162</v>
      </c>
      <c r="D84" t="s">
        <v>162</v>
      </c>
    </row>
    <row r="85" spans="1:4">
      <c r="A85">
        <v>0</v>
      </c>
      <c r="D85">
        <v>300</v>
      </c>
    </row>
    <row r="86" spans="1:4">
      <c r="A86">
        <v>166.666666666667</v>
      </c>
      <c r="D86" t="s">
        <v>162</v>
      </c>
    </row>
    <row r="87" spans="1:4">
      <c r="A87">
        <v>500</v>
      </c>
      <c r="D87">
        <v>1782.0771128131901</v>
      </c>
    </row>
    <row r="88" spans="1:4">
      <c r="A88" t="s">
        <v>162</v>
      </c>
      <c r="D88" t="s">
        <v>162</v>
      </c>
    </row>
    <row r="89" spans="1:4">
      <c r="A89">
        <v>25</v>
      </c>
      <c r="D89" t="s">
        <v>162</v>
      </c>
    </row>
    <row r="90" spans="1:4">
      <c r="A90" t="s">
        <v>162</v>
      </c>
      <c r="D90">
        <v>666.66666666666697</v>
      </c>
    </row>
    <row r="91" spans="1:4">
      <c r="A91" t="s">
        <v>162</v>
      </c>
      <c r="D91">
        <v>593.50253282332301</v>
      </c>
    </row>
    <row r="92" spans="1:4">
      <c r="A92">
        <v>0</v>
      </c>
      <c r="D92" t="s">
        <v>162</v>
      </c>
    </row>
    <row r="93" spans="1:4">
      <c r="A93" t="s">
        <v>162</v>
      </c>
      <c r="D93" t="s">
        <v>162</v>
      </c>
    </row>
    <row r="94" spans="1:4">
      <c r="A94" t="s">
        <v>162</v>
      </c>
      <c r="D94" t="s">
        <v>162</v>
      </c>
    </row>
    <row r="95" spans="1:4">
      <c r="A95">
        <v>197.803810714577</v>
      </c>
      <c r="D95" t="s">
        <v>162</v>
      </c>
    </row>
    <row r="96" spans="1:4">
      <c r="A96">
        <v>699.93231646885397</v>
      </c>
      <c r="D96" t="s">
        <v>162</v>
      </c>
    </row>
    <row r="97" spans="1:4">
      <c r="A97" t="s">
        <v>162</v>
      </c>
      <c r="D97">
        <v>50</v>
      </c>
    </row>
    <row r="98" spans="1:4">
      <c r="A98" t="s">
        <v>162</v>
      </c>
      <c r="D98" t="s">
        <v>162</v>
      </c>
    </row>
    <row r="99" spans="1:4">
      <c r="A99">
        <v>400</v>
      </c>
      <c r="D99">
        <v>0</v>
      </c>
    </row>
    <row r="100" spans="1:4">
      <c r="A100" t="s">
        <v>162</v>
      </c>
      <c r="D100" t="s">
        <v>162</v>
      </c>
    </row>
    <row r="101" spans="1:4">
      <c r="A101" t="s">
        <v>162</v>
      </c>
      <c r="D101">
        <v>354.39328652785701</v>
      </c>
    </row>
    <row r="102" spans="1:4">
      <c r="A102" t="s">
        <v>162</v>
      </c>
      <c r="D102">
        <v>400</v>
      </c>
    </row>
    <row r="103" spans="1:4">
      <c r="A103" t="s">
        <v>162</v>
      </c>
      <c r="D103">
        <v>60</v>
      </c>
    </row>
    <row r="104" spans="1:4">
      <c r="A104" t="s">
        <v>162</v>
      </c>
      <c r="D104">
        <v>0</v>
      </c>
    </row>
    <row r="105" spans="1:4">
      <c r="A105" t="s">
        <v>162</v>
      </c>
      <c r="D105" t="s">
        <v>162</v>
      </c>
    </row>
    <row r="106" spans="1:4">
      <c r="A106">
        <v>348.21895843308403</v>
      </c>
      <c r="D106" t="s">
        <v>162</v>
      </c>
    </row>
    <row r="107" spans="1:4">
      <c r="A107" t="s">
        <v>162</v>
      </c>
      <c r="D107">
        <v>173.42175066313001</v>
      </c>
    </row>
    <row r="108" spans="1:4">
      <c r="A108" t="s">
        <v>162</v>
      </c>
      <c r="D108">
        <v>393.11607469791301</v>
      </c>
    </row>
    <row r="109" spans="1:4">
      <c r="A109" t="s">
        <v>162</v>
      </c>
      <c r="D109" t="s">
        <v>162</v>
      </c>
    </row>
    <row r="110" spans="1:4">
      <c r="A110" t="s">
        <v>162</v>
      </c>
      <c r="D110">
        <v>200</v>
      </c>
    </row>
    <row r="111" spans="1:4">
      <c r="A111">
        <v>200</v>
      </c>
      <c r="D111">
        <v>100</v>
      </c>
    </row>
    <row r="112" spans="1:4">
      <c r="A112" t="s">
        <v>162</v>
      </c>
      <c r="D112">
        <v>425</v>
      </c>
    </row>
    <row r="113" spans="1:4">
      <c r="A113">
        <v>0</v>
      </c>
      <c r="D113">
        <v>66.6666666666667</v>
      </c>
    </row>
    <row r="114" spans="1:4">
      <c r="A114" t="s">
        <v>162</v>
      </c>
      <c r="D114">
        <v>140</v>
      </c>
    </row>
    <row r="115" spans="1:4">
      <c r="A115">
        <v>0</v>
      </c>
      <c r="D115">
        <v>400</v>
      </c>
    </row>
    <row r="116" spans="1:4">
      <c r="A116">
        <v>100</v>
      </c>
      <c r="D116">
        <v>350</v>
      </c>
    </row>
    <row r="117" spans="1:4">
      <c r="A117">
        <v>164.28571428571399</v>
      </c>
      <c r="D117">
        <v>250</v>
      </c>
    </row>
    <row r="118" spans="1:4">
      <c r="A118">
        <v>50</v>
      </c>
      <c r="D118">
        <v>183.333333333333</v>
      </c>
    </row>
    <row r="119" spans="1:4">
      <c r="A119">
        <v>80.813264903276803</v>
      </c>
      <c r="D119">
        <v>362.5</v>
      </c>
    </row>
    <row r="120" spans="1:4">
      <c r="A120" t="s">
        <v>162</v>
      </c>
      <c r="D120">
        <v>30</v>
      </c>
    </row>
    <row r="121" spans="1:4">
      <c r="A121">
        <v>0</v>
      </c>
      <c r="D121">
        <v>400</v>
      </c>
    </row>
    <row r="122" spans="1:4">
      <c r="A122">
        <v>500</v>
      </c>
      <c r="D122">
        <v>200</v>
      </c>
    </row>
    <row r="123" spans="1:4">
      <c r="A123">
        <v>16.501026092055099</v>
      </c>
      <c r="D123">
        <v>100</v>
      </c>
    </row>
    <row r="124" spans="1:4">
      <c r="A124">
        <v>178.52994088923199</v>
      </c>
      <c r="D124">
        <v>100</v>
      </c>
    </row>
    <row r="125" spans="1:4">
      <c r="A125">
        <v>89.264970444615798</v>
      </c>
      <c r="D125">
        <v>600</v>
      </c>
    </row>
    <row r="126" spans="1:4">
      <c r="A126">
        <v>60</v>
      </c>
      <c r="D126">
        <v>226.49748087329701</v>
      </c>
    </row>
    <row r="127" spans="1:4">
      <c r="A127">
        <v>0</v>
      </c>
      <c r="D127">
        <v>66.6666666666667</v>
      </c>
    </row>
    <row r="128" spans="1:4">
      <c r="A128">
        <v>400</v>
      </c>
    </row>
    <row r="129" spans="1:1">
      <c r="A129">
        <v>175</v>
      </c>
    </row>
    <row r="130" spans="1:1">
      <c r="A130">
        <v>299.86666666666702</v>
      </c>
    </row>
    <row r="131" spans="1:1">
      <c r="A131">
        <v>333.33333333333297</v>
      </c>
    </row>
    <row r="132" spans="1:1">
      <c r="A132">
        <v>85.714285714285694</v>
      </c>
    </row>
    <row r="133" spans="1:1">
      <c r="A133">
        <v>163.69648924122299</v>
      </c>
    </row>
    <row r="134" spans="1:1">
      <c r="A134">
        <v>148.64272787884599</v>
      </c>
    </row>
    <row r="135" spans="1:1">
      <c r="A135">
        <v>166.666666666667</v>
      </c>
    </row>
    <row r="136" spans="1:1">
      <c r="A136">
        <v>312.13537371330801</v>
      </c>
    </row>
    <row r="137" spans="1:1">
      <c r="A137">
        <v>600</v>
      </c>
    </row>
    <row r="138" spans="1:1">
      <c r="A138">
        <v>80</v>
      </c>
    </row>
    <row r="139" spans="1:1">
      <c r="A139">
        <v>40</v>
      </c>
    </row>
    <row r="140" spans="1:1">
      <c r="A140">
        <v>300</v>
      </c>
    </row>
    <row r="141" spans="1:1">
      <c r="A141">
        <v>220</v>
      </c>
    </row>
    <row r="142" spans="1:1">
      <c r="A142">
        <v>296.79696461660598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9D6D-0040-6A44-B644-A1304D8A4799}">
  <dimension ref="A1:E38"/>
  <sheetViews>
    <sheetView workbookViewId="0">
      <selection activeCell="F44" sqref="F44"/>
    </sheetView>
  </sheetViews>
  <sheetFormatPr baseColWidth="10" defaultRowHeight="16"/>
  <cols>
    <col min="1" max="1" width="13" customWidth="1"/>
    <col min="2" max="2" width="12.6640625" customWidth="1"/>
    <col min="4" max="4" width="12.1640625" customWidth="1"/>
  </cols>
  <sheetData>
    <row r="1" spans="1:5">
      <c r="A1" s="33" t="s">
        <v>199</v>
      </c>
      <c r="B1" s="33"/>
      <c r="C1" s="21"/>
      <c r="D1" s="33" t="s">
        <v>200</v>
      </c>
      <c r="E1" s="33"/>
    </row>
    <row r="2" spans="1:5">
      <c r="A2" s="33" t="s">
        <v>1</v>
      </c>
      <c r="B2" s="33"/>
      <c r="D2" s="33" t="s">
        <v>2</v>
      </c>
      <c r="E2" s="33"/>
    </row>
    <row r="3" spans="1:5">
      <c r="A3" s="32" t="s">
        <v>174</v>
      </c>
      <c r="B3" s="32" t="s">
        <v>237</v>
      </c>
      <c r="D3" s="32" t="s">
        <v>174</v>
      </c>
      <c r="E3" s="32" t="s">
        <v>237</v>
      </c>
    </row>
    <row r="4" spans="1:5">
      <c r="A4">
        <v>400</v>
      </c>
      <c r="B4">
        <v>2.5657133663860701E-2</v>
      </c>
      <c r="D4">
        <v>497.50127982069802</v>
      </c>
      <c r="E4">
        <v>7.0323269625651996E-2</v>
      </c>
    </row>
    <row r="5" spans="1:5">
      <c r="A5">
        <v>565.68542494923599</v>
      </c>
      <c r="B5">
        <v>2.0294640366839398E-2</v>
      </c>
      <c r="D5">
        <v>894.42719099991496</v>
      </c>
      <c r="E5">
        <v>8.57988918191019E-2</v>
      </c>
    </row>
    <row r="6" spans="1:5">
      <c r="A6">
        <v>800</v>
      </c>
      <c r="B6">
        <v>1.6896658742468599E-2</v>
      </c>
      <c r="D6">
        <v>1173.7594426082401</v>
      </c>
      <c r="E6">
        <v>8.3851602457211002E-2</v>
      </c>
    </row>
    <row r="7" spans="1:5">
      <c r="A7">
        <v>894.42719099991302</v>
      </c>
      <c r="B7">
        <v>1.44978973611726E-2</v>
      </c>
      <c r="D7">
        <v>1303.69750540572</v>
      </c>
      <c r="E7">
        <v>2.06551954775939E-2</v>
      </c>
    </row>
    <row r="8" spans="1:5">
      <c r="A8">
        <v>1131.3708498984799</v>
      </c>
      <c r="B8">
        <v>1.37644005238286E-2</v>
      </c>
      <c r="D8">
        <v>1714.60364714977</v>
      </c>
      <c r="E8">
        <v>5.5035048163248598E-2</v>
      </c>
    </row>
    <row r="9" spans="1:5">
      <c r="A9">
        <v>1200</v>
      </c>
      <c r="B9">
        <v>1.4464001386533001E-2</v>
      </c>
      <c r="D9">
        <v>2022.0043363539501</v>
      </c>
      <c r="E9">
        <v>4.1964389922540202E-2</v>
      </c>
    </row>
    <row r="10" spans="1:5">
      <c r="A10">
        <v>1264.91106406735</v>
      </c>
      <c r="B10">
        <v>1.3568171459017699E-2</v>
      </c>
      <c r="D10">
        <v>2241.72064564727</v>
      </c>
      <c r="E10">
        <v>5.1539545846490703E-2</v>
      </c>
    </row>
    <row r="11" spans="1:5">
      <c r="A11">
        <v>1442.22051018559</v>
      </c>
      <c r="B11">
        <v>1.0784029960522299E-2</v>
      </c>
      <c r="D11">
        <v>2554.1274699989499</v>
      </c>
      <c r="E11">
        <v>4.8579294711437002E-2</v>
      </c>
    </row>
    <row r="12" spans="1:5">
      <c r="A12">
        <v>1600</v>
      </c>
      <c r="B12">
        <v>1.3077246905275499E-2</v>
      </c>
      <c r="D12">
        <v>2839.8605322140002</v>
      </c>
      <c r="E12">
        <v>8.4880909967691806E-2</v>
      </c>
    </row>
    <row r="13" spans="1:5">
      <c r="A13">
        <v>1649.2422502470599</v>
      </c>
      <c r="B13">
        <v>1.05785192550635E-2</v>
      </c>
      <c r="D13">
        <v>3108.7140939291298</v>
      </c>
      <c r="E13">
        <v>2.74481548399967E-2</v>
      </c>
    </row>
    <row r="14" spans="1:5">
      <c r="A14">
        <v>1697.05627484771</v>
      </c>
      <c r="B14">
        <v>1.2427662863010201E-2</v>
      </c>
      <c r="D14">
        <v>3579.5519555701198</v>
      </c>
      <c r="E14">
        <v>6.5379100356195402E-2</v>
      </c>
    </row>
    <row r="15" spans="1:5">
      <c r="A15">
        <v>1788.8543819998299</v>
      </c>
      <c r="B15">
        <v>8.5586771252448793E-3</v>
      </c>
    </row>
    <row r="16" spans="1:5">
      <c r="A16">
        <v>2000</v>
      </c>
      <c r="B16">
        <v>7.8574556776252E-3</v>
      </c>
    </row>
    <row r="17" spans="1:2">
      <c r="A17">
        <v>2039.6078054371201</v>
      </c>
      <c r="B17">
        <v>7.21256105501777E-3</v>
      </c>
    </row>
    <row r="18" spans="1:2">
      <c r="A18">
        <v>2154.0659228538102</v>
      </c>
      <c r="B18">
        <v>1.0041873329508001E-2</v>
      </c>
    </row>
    <row r="19" spans="1:2">
      <c r="A19">
        <v>2262.7416997969599</v>
      </c>
      <c r="B19">
        <v>9.9538110061583498E-3</v>
      </c>
    </row>
    <row r="20" spans="1:2">
      <c r="A20">
        <v>2332.38075793812</v>
      </c>
      <c r="B20">
        <v>6.62075785577963E-3</v>
      </c>
    </row>
    <row r="21" spans="1:2">
      <c r="A21">
        <v>2400</v>
      </c>
      <c r="B21">
        <v>8.2119965702530107E-3</v>
      </c>
    </row>
    <row r="22" spans="1:2">
      <c r="A22">
        <v>2433.1050121192802</v>
      </c>
      <c r="B22">
        <v>6.32201552601453E-3</v>
      </c>
    </row>
    <row r="23" spans="1:2">
      <c r="A23">
        <v>2529.8221281347001</v>
      </c>
      <c r="B23">
        <v>8.4187684718051905E-3</v>
      </c>
    </row>
    <row r="24" spans="1:2">
      <c r="A24">
        <v>2561.2496949731399</v>
      </c>
      <c r="B24">
        <v>6.3620417709254404E-3</v>
      </c>
    </row>
    <row r="25" spans="1:2">
      <c r="A25">
        <v>2683.2815729997501</v>
      </c>
      <c r="B25">
        <v>7.8997358701467599E-3</v>
      </c>
    </row>
    <row r="26" spans="1:2">
      <c r="A26">
        <v>2800</v>
      </c>
      <c r="B26">
        <v>5.9529490818460698E-3</v>
      </c>
    </row>
    <row r="27" spans="1:2">
      <c r="A27">
        <v>2828.4271247462002</v>
      </c>
      <c r="B27">
        <v>1.0721691637879701E-2</v>
      </c>
    </row>
    <row r="28" spans="1:2">
      <c r="A28">
        <v>2884.44102037119</v>
      </c>
      <c r="B28">
        <v>5.1776959962822298E-3</v>
      </c>
    </row>
    <row r="29" spans="1:2">
      <c r="A29">
        <v>2912.0439557121999</v>
      </c>
      <c r="B29">
        <v>1.1499613594698199E-2</v>
      </c>
    </row>
    <row r="30" spans="1:2">
      <c r="A30">
        <v>3046.3092423455701</v>
      </c>
      <c r="B30">
        <v>4.9781340246474104E-3</v>
      </c>
    </row>
    <row r="31" spans="1:2">
      <c r="A31">
        <v>3124.0998703626701</v>
      </c>
      <c r="B31">
        <v>6.32193031730496E-3</v>
      </c>
    </row>
    <row r="32" spans="1:2">
      <c r="A32">
        <v>3219.5839907269301</v>
      </c>
      <c r="B32">
        <v>3.7325154773460499E-3</v>
      </c>
    </row>
    <row r="33" spans="1:2">
      <c r="A33">
        <v>3298.4845004941299</v>
      </c>
      <c r="B33">
        <v>8.4307875195051302E-3</v>
      </c>
    </row>
    <row r="34" spans="1:2">
      <c r="A34">
        <v>3409.4314291073301</v>
      </c>
      <c r="B34">
        <v>6.5503764628090299E-3</v>
      </c>
    </row>
    <row r="35" spans="1:2">
      <c r="A35">
        <v>3499.06103611966</v>
      </c>
      <c r="B35">
        <v>5.7989091489273701E-3</v>
      </c>
    </row>
    <row r="36" spans="1:2">
      <c r="A36">
        <v>3662.1001376550598</v>
      </c>
      <c r="B36">
        <v>4.7669938955303198E-3</v>
      </c>
    </row>
    <row r="37" spans="1:2">
      <c r="A37">
        <v>3814.66927965491</v>
      </c>
      <c r="B37">
        <v>5.2363045870508999E-3</v>
      </c>
    </row>
    <row r="38" spans="1:2">
      <c r="A38">
        <v>4098.9094286601403</v>
      </c>
      <c r="B38">
        <v>1.22917861225129E-2</v>
      </c>
    </row>
  </sheetData>
  <mergeCells count="4">
    <mergeCell ref="A1:B1"/>
    <mergeCell ref="D1:E1"/>
    <mergeCell ref="A2:B2"/>
    <mergeCell ref="D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742C-6560-5740-B874-5B8C575FE2BF}">
  <dimension ref="A1:E6"/>
  <sheetViews>
    <sheetView workbookViewId="0">
      <selection activeCell="A17" sqref="A17:XFD17"/>
    </sheetView>
  </sheetViews>
  <sheetFormatPr baseColWidth="10" defaultRowHeight="16"/>
  <cols>
    <col min="2" max="2" width="14" customWidth="1"/>
    <col min="3" max="3" width="16.6640625" customWidth="1"/>
    <col min="4" max="5" width="12.5" customWidth="1"/>
  </cols>
  <sheetData>
    <row r="1" spans="1:5" ht="26" customHeight="1" thickBot="1">
      <c r="A1" s="38" t="s">
        <v>0</v>
      </c>
      <c r="B1" s="40" t="s">
        <v>226</v>
      </c>
      <c r="C1" s="41"/>
      <c r="D1" s="40" t="s">
        <v>227</v>
      </c>
      <c r="E1" s="41"/>
    </row>
    <row r="2" spans="1:5" ht="17" thickBot="1">
      <c r="A2" s="39"/>
      <c r="B2" s="1" t="s">
        <v>1</v>
      </c>
      <c r="C2" s="1" t="s">
        <v>2</v>
      </c>
      <c r="D2" s="1" t="s">
        <v>1</v>
      </c>
      <c r="E2" s="1" t="s">
        <v>2</v>
      </c>
    </row>
    <row r="3" spans="1:5" ht="17" thickBot="1">
      <c r="A3" s="2">
        <v>1</v>
      </c>
      <c r="B3" s="15" t="s">
        <v>3</v>
      </c>
      <c r="C3" s="15" t="s">
        <v>4</v>
      </c>
      <c r="D3" s="15" t="s">
        <v>5</v>
      </c>
      <c r="E3" s="15" t="s">
        <v>6</v>
      </c>
    </row>
    <row r="4" spans="1:5" ht="17" thickBot="1">
      <c r="A4" s="2">
        <v>2</v>
      </c>
      <c r="B4" s="15" t="s">
        <v>7</v>
      </c>
      <c r="C4" s="15" t="s">
        <v>8</v>
      </c>
      <c r="D4" s="15" t="s">
        <v>91</v>
      </c>
      <c r="E4" s="15" t="s">
        <v>92</v>
      </c>
    </row>
    <row r="5" spans="1:5" ht="17" thickBot="1">
      <c r="A5" s="2">
        <v>3</v>
      </c>
      <c r="B5" s="15" t="s">
        <v>9</v>
      </c>
      <c r="C5" s="15" t="s">
        <v>10</v>
      </c>
      <c r="D5" s="15" t="s">
        <v>93</v>
      </c>
      <c r="E5" s="15" t="s">
        <v>94</v>
      </c>
    </row>
    <row r="6" spans="1:5" ht="17" thickBot="1">
      <c r="A6" s="2">
        <v>4</v>
      </c>
      <c r="B6" s="15" t="s">
        <v>11</v>
      </c>
      <c r="C6" s="15" t="s">
        <v>95</v>
      </c>
      <c r="D6" s="15" t="s">
        <v>96</v>
      </c>
      <c r="E6" s="15" t="s">
        <v>12</v>
      </c>
    </row>
  </sheetData>
  <mergeCells count="3">
    <mergeCell ref="A1:A2"/>
    <mergeCell ref="B1:C1"/>
    <mergeCell ref="D1:E1"/>
  </mergeCells>
  <pageMargins left="0.7" right="0.7" top="0.75" bottom="0.75" header="0.3" footer="0.3"/>
  <ignoredErrors>
    <ignoredError sqref="D4" twoDigitTextYear="1"/>
    <ignoredError sqref="C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50C7-CE78-3F41-8512-98F46B9B5373}">
  <dimension ref="A1:I19"/>
  <sheetViews>
    <sheetView workbookViewId="0">
      <selection activeCell="H25" sqref="H25"/>
    </sheetView>
  </sheetViews>
  <sheetFormatPr baseColWidth="10" defaultRowHeight="16"/>
  <sheetData>
    <row r="1" spans="1:9" ht="39" customHeight="1" thickBot="1">
      <c r="A1" s="42" t="s">
        <v>0</v>
      </c>
      <c r="B1" s="34" t="s">
        <v>222</v>
      </c>
      <c r="C1" s="36"/>
      <c r="D1" s="36"/>
      <c r="E1" s="35"/>
      <c r="F1" s="34" t="s">
        <v>223</v>
      </c>
      <c r="G1" s="36"/>
      <c r="H1" s="36"/>
      <c r="I1" s="35"/>
    </row>
    <row r="2" spans="1:9" ht="17" thickBot="1">
      <c r="A2" s="43"/>
      <c r="B2" s="3" t="s">
        <v>13</v>
      </c>
      <c r="C2" s="3" t="s">
        <v>14</v>
      </c>
      <c r="D2" s="3" t="s">
        <v>15</v>
      </c>
      <c r="E2" s="3" t="s">
        <v>16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>
      <c r="A3" s="42">
        <v>1</v>
      </c>
      <c r="B3" s="4" t="s">
        <v>17</v>
      </c>
      <c r="C3" s="4" t="s">
        <v>18</v>
      </c>
      <c r="D3" s="4" t="s">
        <v>19</v>
      </c>
      <c r="E3" s="4" t="s">
        <v>20</v>
      </c>
      <c r="F3" s="5" t="s">
        <v>21</v>
      </c>
      <c r="G3" s="5" t="s">
        <v>22</v>
      </c>
      <c r="H3" s="5" t="s">
        <v>23</v>
      </c>
      <c r="I3" s="5" t="s">
        <v>24</v>
      </c>
    </row>
    <row r="4" spans="1:9" ht="17" thickBot="1">
      <c r="A4" s="43"/>
      <c r="B4" s="3">
        <f>21.78%</f>
        <v>0.21780000000000002</v>
      </c>
      <c r="C4" s="3">
        <f>42.45%</f>
        <v>0.42450000000000004</v>
      </c>
      <c r="D4" s="3">
        <f>26.27%</f>
        <v>0.26269999999999999</v>
      </c>
      <c r="E4" s="3">
        <f>35.04%</f>
        <v>0.35039999999999999</v>
      </c>
      <c r="F4" s="6">
        <f>6.36%</f>
        <v>6.3600000000000004E-2</v>
      </c>
      <c r="G4" s="6">
        <f>28.57%</f>
        <v>0.28570000000000001</v>
      </c>
      <c r="H4" s="6">
        <f>7.05%</f>
        <v>7.0499999999999993E-2</v>
      </c>
      <c r="I4" s="6">
        <f>13.58%</f>
        <v>0.1358</v>
      </c>
    </row>
    <row r="5" spans="1:9">
      <c r="A5" s="42">
        <v>2</v>
      </c>
      <c r="B5" s="4" t="s">
        <v>25</v>
      </c>
      <c r="C5" s="4" t="s">
        <v>26</v>
      </c>
      <c r="D5" s="4" t="s">
        <v>27</v>
      </c>
      <c r="E5" s="4" t="s">
        <v>28</v>
      </c>
      <c r="F5" s="5" t="s">
        <v>29</v>
      </c>
      <c r="G5" s="5" t="s">
        <v>30</v>
      </c>
      <c r="H5" s="5" t="s">
        <v>31</v>
      </c>
      <c r="I5" s="5" t="s">
        <v>32</v>
      </c>
    </row>
    <row r="6" spans="1:9" ht="17" thickBot="1">
      <c r="A6" s="43"/>
      <c r="B6" s="3">
        <f>5.46%</f>
        <v>5.4600000000000003E-2</v>
      </c>
      <c r="C6" s="3">
        <f>59.26%</f>
        <v>0.59260000000000002</v>
      </c>
      <c r="D6" s="3">
        <f>25.81%</f>
        <v>0.2581</v>
      </c>
      <c r="E6" s="3">
        <f>25.35%</f>
        <v>0.2535</v>
      </c>
      <c r="F6" s="6">
        <f>5.19%</f>
        <v>5.1900000000000002E-2</v>
      </c>
      <c r="G6" s="6">
        <f>66.67%</f>
        <v>0.66670000000000007</v>
      </c>
      <c r="H6" s="6">
        <f>6.28%</f>
        <v>6.2800000000000009E-2</v>
      </c>
      <c r="I6" s="6">
        <f>1.86%</f>
        <v>1.8600000000000002E-2</v>
      </c>
    </row>
    <row r="7" spans="1:9">
      <c r="A7" s="42">
        <v>3</v>
      </c>
      <c r="B7" s="4" t="s">
        <v>33</v>
      </c>
      <c r="C7" s="4" t="s">
        <v>34</v>
      </c>
      <c r="D7" s="4" t="s">
        <v>35</v>
      </c>
      <c r="E7" s="4" t="s">
        <v>36</v>
      </c>
      <c r="F7" s="5" t="s">
        <v>37</v>
      </c>
      <c r="G7" s="10" t="s">
        <v>208</v>
      </c>
      <c r="H7" s="5" t="s">
        <v>38</v>
      </c>
      <c r="I7" s="5" t="s">
        <v>39</v>
      </c>
    </row>
    <row r="8" spans="1:9" ht="17" thickBot="1">
      <c r="A8" s="43"/>
      <c r="B8" s="3">
        <f>6.38%</f>
        <v>6.3799999999999996E-2</v>
      </c>
      <c r="C8" s="3">
        <f>52.78%</f>
        <v>0.52780000000000005</v>
      </c>
      <c r="D8" s="3">
        <f>21.31%</f>
        <v>0.21309999999999998</v>
      </c>
      <c r="E8" s="3">
        <f>26.23%</f>
        <v>0.26229999999999998</v>
      </c>
      <c r="F8" s="6">
        <f>4.03%</f>
        <v>4.0300000000000002E-2</v>
      </c>
      <c r="G8" s="6">
        <f>33.33%</f>
        <v>0.33329999999999999</v>
      </c>
      <c r="H8" s="6">
        <f>8.2%</f>
        <v>8.199999999999999E-2</v>
      </c>
      <c r="I8" s="6">
        <f>4.92%</f>
        <v>4.9200000000000001E-2</v>
      </c>
    </row>
    <row r="9" spans="1:9">
      <c r="A9" s="42">
        <v>4</v>
      </c>
      <c r="B9" s="4" t="s">
        <v>40</v>
      </c>
      <c r="C9" s="44" t="s">
        <v>41</v>
      </c>
      <c r="D9" s="9" t="s">
        <v>61</v>
      </c>
      <c r="E9" s="4" t="s">
        <v>42</v>
      </c>
      <c r="F9" s="5" t="s">
        <v>43</v>
      </c>
      <c r="G9" s="44" t="s">
        <v>41</v>
      </c>
      <c r="H9" s="10" t="s">
        <v>57</v>
      </c>
      <c r="I9" s="10" t="s">
        <v>60</v>
      </c>
    </row>
    <row r="10" spans="1:9" ht="17" thickBot="1">
      <c r="A10" s="43"/>
      <c r="B10" s="3">
        <f>53.89%</f>
        <v>0.53890000000000005</v>
      </c>
      <c r="C10" s="45"/>
      <c r="D10" s="3">
        <f>85.71%</f>
        <v>0.85709999999999997</v>
      </c>
      <c r="E10" s="3">
        <f>92.86%</f>
        <v>0.92859999999999998</v>
      </c>
      <c r="F10" s="6">
        <f>21.11%</f>
        <v>0.21109999999999998</v>
      </c>
      <c r="G10" s="45"/>
      <c r="H10" s="6">
        <f>28.57%</f>
        <v>0.28570000000000001</v>
      </c>
      <c r="I10" s="6">
        <f>64.29%</f>
        <v>0.64290000000000003</v>
      </c>
    </row>
    <row r="11" spans="1:9" ht="17" customHeight="1" thickBot="1">
      <c r="A11" s="8"/>
      <c r="B11" s="34" t="s">
        <v>224</v>
      </c>
      <c r="C11" s="36"/>
      <c r="D11" s="36"/>
      <c r="E11" s="35"/>
      <c r="F11" s="34" t="s">
        <v>225</v>
      </c>
      <c r="G11" s="36"/>
      <c r="H11" s="36"/>
      <c r="I11" s="35"/>
    </row>
    <row r="12" spans="1:9">
      <c r="A12" s="42">
        <v>1</v>
      </c>
      <c r="B12" s="5" t="s">
        <v>44</v>
      </c>
      <c r="C12" s="5" t="s">
        <v>45</v>
      </c>
      <c r="D12" s="5" t="s">
        <v>46</v>
      </c>
      <c r="E12" s="5" t="s">
        <v>47</v>
      </c>
      <c r="F12" s="4" t="s">
        <v>48</v>
      </c>
      <c r="G12" s="4" t="s">
        <v>49</v>
      </c>
      <c r="H12" s="9" t="s">
        <v>58</v>
      </c>
      <c r="I12" s="4" t="s">
        <v>50</v>
      </c>
    </row>
    <row r="13" spans="1:9" ht="17" thickBot="1">
      <c r="A13" s="43"/>
      <c r="B13" s="6">
        <f>5.28%</f>
        <v>5.28E-2</v>
      </c>
      <c r="C13" s="6">
        <f>21.63%</f>
        <v>0.21629999999999999</v>
      </c>
      <c r="D13" s="6">
        <f>5.7%</f>
        <v>5.7000000000000002E-2</v>
      </c>
      <c r="E13" s="6">
        <f>12.36%</f>
        <v>0.12359999999999999</v>
      </c>
      <c r="F13" s="3">
        <f>18.18%</f>
        <v>0.18179999999999999</v>
      </c>
      <c r="G13" s="3">
        <f>12.75%</f>
        <v>0.1275</v>
      </c>
      <c r="H13" s="3">
        <f>14.06%</f>
        <v>0.1406</v>
      </c>
      <c r="I13" s="3">
        <f>20.47%</f>
        <v>0.20469999999999999</v>
      </c>
    </row>
    <row r="14" spans="1:9">
      <c r="A14" s="42">
        <v>2</v>
      </c>
      <c r="B14" s="5" t="s">
        <v>51</v>
      </c>
      <c r="C14" s="5" t="s">
        <v>52</v>
      </c>
      <c r="D14" s="5" t="s">
        <v>31</v>
      </c>
      <c r="E14" s="5" t="s">
        <v>32</v>
      </c>
      <c r="F14" s="42" t="s">
        <v>41</v>
      </c>
      <c r="G14" s="9" t="s">
        <v>59</v>
      </c>
      <c r="H14" s="42" t="s">
        <v>41</v>
      </c>
      <c r="I14" s="42" t="s">
        <v>41</v>
      </c>
    </row>
    <row r="15" spans="1:9" ht="17" thickBot="1">
      <c r="A15" s="43"/>
      <c r="B15" s="6">
        <f>4.98%</f>
        <v>4.9800000000000004E-2</v>
      </c>
      <c r="C15" s="6">
        <f>51.85%</f>
        <v>0.51849999999999996</v>
      </c>
      <c r="D15" s="6">
        <f>6.28%</f>
        <v>6.2800000000000009E-2</v>
      </c>
      <c r="E15" s="6">
        <f>1.86%</f>
        <v>1.8600000000000002E-2</v>
      </c>
      <c r="F15" s="43"/>
      <c r="G15" s="3">
        <f>50%</f>
        <v>0.5</v>
      </c>
      <c r="H15" s="43"/>
      <c r="I15" s="43"/>
    </row>
    <row r="16" spans="1:9">
      <c r="A16" s="42">
        <v>3</v>
      </c>
      <c r="B16" s="5" t="s">
        <v>53</v>
      </c>
      <c r="C16" s="10" t="s">
        <v>203</v>
      </c>
      <c r="D16" s="5" t="s">
        <v>54</v>
      </c>
      <c r="E16" s="5" t="s">
        <v>55</v>
      </c>
      <c r="F16" s="42" t="s">
        <v>41</v>
      </c>
      <c r="G16" s="9" t="s">
        <v>63</v>
      </c>
      <c r="H16" s="9" t="s">
        <v>64</v>
      </c>
      <c r="I16" s="9" t="s">
        <v>65</v>
      </c>
    </row>
    <row r="17" spans="1:9" ht="17" thickBot="1">
      <c r="A17" s="43"/>
      <c r="B17" s="6">
        <f>2.68%</f>
        <v>2.6800000000000001E-2</v>
      </c>
      <c r="C17" s="6">
        <f>30.56%</f>
        <v>0.30559999999999998</v>
      </c>
      <c r="D17" s="6">
        <f>4.1%</f>
        <v>4.0999999999999995E-2</v>
      </c>
      <c r="E17" s="6">
        <f>3.28%</f>
        <v>3.2799999999999996E-2</v>
      </c>
      <c r="F17" s="43"/>
      <c r="G17" s="3">
        <f>30%</f>
        <v>0.3</v>
      </c>
      <c r="H17" s="3">
        <f>25%</f>
        <v>0.25</v>
      </c>
      <c r="I17" s="3">
        <f>33.33%</f>
        <v>0.33329999999999999</v>
      </c>
    </row>
    <row r="18" spans="1:9">
      <c r="A18" s="42">
        <v>4</v>
      </c>
      <c r="B18" s="5" t="s">
        <v>56</v>
      </c>
      <c r="C18" s="44" t="s">
        <v>41</v>
      </c>
      <c r="D18" s="10" t="s">
        <v>57</v>
      </c>
      <c r="E18" s="10" t="s">
        <v>60</v>
      </c>
      <c r="F18" s="9" t="s">
        <v>62</v>
      </c>
      <c r="G18" s="42" t="s">
        <v>41</v>
      </c>
      <c r="H18" s="9" t="s">
        <v>59</v>
      </c>
      <c r="I18" s="9" t="s">
        <v>204</v>
      </c>
    </row>
    <row r="19" spans="1:9" ht="17" thickBot="1">
      <c r="A19" s="43"/>
      <c r="B19" s="6">
        <f>20%</f>
        <v>0.2</v>
      </c>
      <c r="C19" s="45"/>
      <c r="D19" s="6">
        <f>28.57%</f>
        <v>0.28570000000000001</v>
      </c>
      <c r="E19" s="6">
        <f>64.29%</f>
        <v>0.64290000000000003</v>
      </c>
      <c r="F19" s="3">
        <f>23.53%</f>
        <v>0.23530000000000001</v>
      </c>
      <c r="G19" s="43"/>
      <c r="H19" s="3">
        <f>50%</f>
        <v>0.5</v>
      </c>
      <c r="I19" s="3">
        <v>0.33329999999999999</v>
      </c>
    </row>
  </sheetData>
  <mergeCells count="21">
    <mergeCell ref="A18:A19"/>
    <mergeCell ref="C18:C19"/>
    <mergeCell ref="G18:G19"/>
    <mergeCell ref="A14:A15"/>
    <mergeCell ref="F14:F15"/>
    <mergeCell ref="H14:H15"/>
    <mergeCell ref="I14:I15"/>
    <mergeCell ref="A16:A17"/>
    <mergeCell ref="F16:F17"/>
    <mergeCell ref="A9:A10"/>
    <mergeCell ref="C9:C10"/>
    <mergeCell ref="G9:G10"/>
    <mergeCell ref="B11:E11"/>
    <mergeCell ref="F11:I11"/>
    <mergeCell ref="A12:A13"/>
    <mergeCell ref="A7:A8"/>
    <mergeCell ref="A1:A2"/>
    <mergeCell ref="B1:E1"/>
    <mergeCell ref="F1:I1"/>
    <mergeCell ref="A3:A4"/>
    <mergeCell ref="A5:A6"/>
  </mergeCells>
  <pageMargins left="0.7" right="0.7" top="0.75" bottom="0.75" header="0.3" footer="0.3"/>
  <ignoredErrors>
    <ignoredError sqref="C16 H12 G7" twoDigitTextYear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C7B0-0523-E14E-AAC2-B55EE81E71BF}">
  <dimension ref="A1:E5"/>
  <sheetViews>
    <sheetView workbookViewId="0">
      <selection activeCell="F13" sqref="F13"/>
    </sheetView>
  </sheetViews>
  <sheetFormatPr baseColWidth="10" defaultRowHeight="16"/>
  <cols>
    <col min="3" max="3" width="12" customWidth="1"/>
    <col min="4" max="4" width="14" customWidth="1"/>
  </cols>
  <sheetData>
    <row r="1" spans="1:5" ht="32" customHeight="1" thickBot="1">
      <c r="A1" s="31" t="s">
        <v>214</v>
      </c>
      <c r="B1" s="30" t="s">
        <v>215</v>
      </c>
      <c r="C1" s="30" t="s">
        <v>216</v>
      </c>
      <c r="D1" s="30" t="s">
        <v>217</v>
      </c>
      <c r="E1" s="30" t="s">
        <v>218</v>
      </c>
    </row>
    <row r="2" spans="1:5" ht="17" thickBot="1">
      <c r="A2" s="38" t="s">
        <v>66</v>
      </c>
      <c r="B2" s="1" t="s">
        <v>67</v>
      </c>
      <c r="C2" s="11">
        <v>0.1804</v>
      </c>
      <c r="D2" s="11">
        <v>8.72E-2</v>
      </c>
      <c r="E2" s="11">
        <v>6.25E-2</v>
      </c>
    </row>
    <row r="3" spans="1:5" ht="17" thickBot="1">
      <c r="A3" s="39"/>
      <c r="B3" s="1" t="s">
        <v>68</v>
      </c>
      <c r="C3" s="11">
        <v>6.83E-2</v>
      </c>
      <c r="D3" s="11">
        <v>1.7399999999999999E-2</v>
      </c>
      <c r="E3" s="11">
        <v>1.4500000000000001E-2</v>
      </c>
    </row>
    <row r="4" spans="1:5" ht="17" thickBot="1">
      <c r="A4" s="38" t="s">
        <v>69</v>
      </c>
      <c r="B4" s="1" t="s">
        <v>67</v>
      </c>
      <c r="C4" s="11">
        <v>0.2034</v>
      </c>
      <c r="D4" s="11">
        <v>0.1862</v>
      </c>
      <c r="E4" s="11">
        <v>8.6199999999999999E-2</v>
      </c>
    </row>
    <row r="5" spans="1:5" ht="17" thickBot="1">
      <c r="A5" s="39"/>
      <c r="B5" s="1" t="s">
        <v>68</v>
      </c>
      <c r="C5" s="11">
        <v>0.3448</v>
      </c>
      <c r="D5" s="11">
        <v>0.23100000000000001</v>
      </c>
      <c r="E5" s="11">
        <v>0.16209999999999999</v>
      </c>
    </row>
  </sheetData>
  <mergeCells count="2">
    <mergeCell ref="A2:A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D389-A35D-0643-8397-7D355AF70AA9}">
  <dimension ref="A1:L159"/>
  <sheetViews>
    <sheetView workbookViewId="0">
      <selection activeCell="E39" sqref="E39"/>
    </sheetView>
  </sheetViews>
  <sheetFormatPr baseColWidth="10" defaultRowHeight="16"/>
  <sheetData>
    <row r="1" spans="1:12">
      <c r="A1" s="33" t="s">
        <v>133</v>
      </c>
      <c r="B1" s="33"/>
      <c r="C1" s="21"/>
      <c r="D1" s="33" t="s">
        <v>134</v>
      </c>
      <c r="E1" s="33"/>
      <c r="F1" s="33"/>
      <c r="G1" s="33"/>
      <c r="H1" s="26"/>
      <c r="I1" s="33" t="s">
        <v>135</v>
      </c>
      <c r="J1" s="33"/>
      <c r="K1" s="33"/>
      <c r="L1" s="33"/>
    </row>
    <row r="2" spans="1:12">
      <c r="A2" t="s">
        <v>1</v>
      </c>
      <c r="B2" t="s">
        <v>2</v>
      </c>
      <c r="D2" s="33" t="s">
        <v>1</v>
      </c>
      <c r="E2" s="33"/>
      <c r="F2" s="33" t="s">
        <v>2</v>
      </c>
      <c r="G2" s="33"/>
      <c r="I2" s="33" t="s">
        <v>1</v>
      </c>
      <c r="J2" s="33"/>
      <c r="K2" s="33" t="s">
        <v>2</v>
      </c>
      <c r="L2" s="33"/>
    </row>
    <row r="3" spans="1:12">
      <c r="A3">
        <v>174.95576466100499</v>
      </c>
      <c r="B3">
        <v>190.74396710580601</v>
      </c>
      <c r="D3" t="s">
        <v>173</v>
      </c>
      <c r="E3" s="20" t="s">
        <v>172</v>
      </c>
      <c r="F3" t="s">
        <v>173</v>
      </c>
      <c r="G3" t="s">
        <v>172</v>
      </c>
      <c r="I3" t="s">
        <v>160</v>
      </c>
      <c r="J3" s="22" t="s">
        <v>161</v>
      </c>
      <c r="K3" t="s">
        <v>160</v>
      </c>
      <c r="L3" s="22" t="s">
        <v>161</v>
      </c>
    </row>
    <row r="4" spans="1:12">
      <c r="A4">
        <v>146.55528873354501</v>
      </c>
      <c r="B4">
        <v>124.94348802090001</v>
      </c>
      <c r="D4">
        <v>0.13089999999999999</v>
      </c>
      <c r="E4" s="20">
        <v>3</v>
      </c>
      <c r="F4">
        <v>0.13089999999999999</v>
      </c>
      <c r="G4">
        <v>0</v>
      </c>
      <c r="I4">
        <v>189.67820939889501</v>
      </c>
      <c r="J4">
        <v>60</v>
      </c>
      <c r="K4">
        <v>199.48858161230899</v>
      </c>
      <c r="L4">
        <v>2050</v>
      </c>
    </row>
    <row r="5" spans="1:12">
      <c r="A5">
        <v>90.236543371260495</v>
      </c>
      <c r="B5">
        <v>108.541753744896</v>
      </c>
      <c r="D5">
        <v>0.39269999999999999</v>
      </c>
      <c r="E5" s="20">
        <v>1</v>
      </c>
      <c r="F5">
        <v>0.39269999999999999</v>
      </c>
      <c r="G5">
        <v>0</v>
      </c>
      <c r="I5">
        <v>136.78704276591699</v>
      </c>
      <c r="J5">
        <v>38.4212368085809</v>
      </c>
      <c r="K5">
        <v>96.139238707102393</v>
      </c>
      <c r="L5">
        <v>140.38461538461499</v>
      </c>
    </row>
    <row r="6" spans="1:12">
      <c r="A6">
        <v>76.237298690373606</v>
      </c>
      <c r="B6">
        <v>157.95188081310499</v>
      </c>
      <c r="D6">
        <v>0.65449999999999997</v>
      </c>
      <c r="E6" s="20">
        <v>1</v>
      </c>
      <c r="F6">
        <v>0.65449999999999997</v>
      </c>
      <c r="G6">
        <v>0</v>
      </c>
      <c r="I6">
        <v>98.141174010156305</v>
      </c>
      <c r="J6">
        <v>84.876552739098699</v>
      </c>
      <c r="K6">
        <v>100.89774771974101</v>
      </c>
      <c r="L6">
        <v>111.81818066828799</v>
      </c>
    </row>
    <row r="7" spans="1:12">
      <c r="A7">
        <v>149.863342176163</v>
      </c>
      <c r="B7">
        <v>71.763568705440505</v>
      </c>
      <c r="D7">
        <v>0.9163</v>
      </c>
      <c r="E7" s="20">
        <v>0</v>
      </c>
      <c r="F7">
        <v>0.9163</v>
      </c>
      <c r="G7">
        <v>0</v>
      </c>
      <c r="I7">
        <v>134.66663414951401</v>
      </c>
      <c r="J7">
        <v>52.359482461952503</v>
      </c>
      <c r="K7">
        <v>148.267151616777</v>
      </c>
      <c r="L7">
        <v>143.945940078159</v>
      </c>
    </row>
    <row r="8" spans="1:12">
      <c r="A8">
        <v>109.72845322445799</v>
      </c>
      <c r="B8">
        <v>118.220239758321</v>
      </c>
      <c r="D8">
        <v>1.1780999999999999</v>
      </c>
      <c r="E8" s="20">
        <v>3</v>
      </c>
      <c r="F8">
        <v>1.1780999999999999</v>
      </c>
      <c r="G8">
        <v>1</v>
      </c>
      <c r="I8">
        <v>155.525324765064</v>
      </c>
      <c r="J8">
        <v>46.134928602839302</v>
      </c>
      <c r="K8">
        <v>85.204197251096105</v>
      </c>
      <c r="L8">
        <v>78.787878787878796</v>
      </c>
    </row>
    <row r="9" spans="1:12">
      <c r="A9">
        <v>127.17924337581699</v>
      </c>
      <c r="B9">
        <v>141.39450435169999</v>
      </c>
      <c r="D9">
        <v>1.4399</v>
      </c>
      <c r="E9" s="20">
        <v>1</v>
      </c>
      <c r="F9">
        <v>1.4399</v>
      </c>
      <c r="G9">
        <v>1</v>
      </c>
      <c r="I9">
        <v>98.361257550210198</v>
      </c>
      <c r="J9">
        <v>115.384615384615</v>
      </c>
      <c r="K9">
        <v>110.306158984034</v>
      </c>
      <c r="L9">
        <v>126.744186046512</v>
      </c>
    </row>
    <row r="10" spans="1:12">
      <c r="A10">
        <v>165.63582793368101</v>
      </c>
      <c r="B10">
        <v>125.276203097257</v>
      </c>
      <c r="D10">
        <v>1.7017</v>
      </c>
      <c r="E10" s="20">
        <v>1</v>
      </c>
      <c r="F10">
        <v>1.7017</v>
      </c>
      <c r="G10">
        <v>0</v>
      </c>
      <c r="I10">
        <v>200.114282602152</v>
      </c>
      <c r="J10">
        <v>55.5555555555556</v>
      </c>
      <c r="K10">
        <v>122.763890551589</v>
      </c>
      <c r="L10">
        <v>171.51496711963199</v>
      </c>
    </row>
    <row r="11" spans="1:12">
      <c r="A11">
        <v>101.49877163042299</v>
      </c>
      <c r="B11">
        <v>267.90531521128702</v>
      </c>
      <c r="D11">
        <v>1.9635</v>
      </c>
      <c r="E11" s="20">
        <v>5</v>
      </c>
      <c r="F11">
        <v>1.9635</v>
      </c>
      <c r="G11">
        <v>2</v>
      </c>
      <c r="I11">
        <v>124.93147445687001</v>
      </c>
      <c r="J11">
        <v>89.473684210526301</v>
      </c>
      <c r="K11">
        <v>137.68012320456199</v>
      </c>
      <c r="L11">
        <v>116.173930930785</v>
      </c>
    </row>
    <row r="12" spans="1:12">
      <c r="A12">
        <v>60.655533901078499</v>
      </c>
      <c r="B12">
        <v>91.440112622831293</v>
      </c>
      <c r="D12">
        <v>2.2252999999999998</v>
      </c>
      <c r="E12" s="20">
        <v>11</v>
      </c>
      <c r="F12">
        <v>2.2252999999999998</v>
      </c>
      <c r="G12">
        <v>1</v>
      </c>
      <c r="I12">
        <v>95.564730814342994</v>
      </c>
      <c r="J12">
        <v>128.57142857142901</v>
      </c>
      <c r="K12">
        <v>166.17528364838401</v>
      </c>
      <c r="L12">
        <v>348.99157348001398</v>
      </c>
    </row>
    <row r="13" spans="1:12">
      <c r="A13">
        <v>121.803201951456</v>
      </c>
      <c r="B13">
        <v>180.17769051290901</v>
      </c>
      <c r="D13">
        <v>2.4870999999999999</v>
      </c>
      <c r="E13" s="20">
        <v>7</v>
      </c>
      <c r="F13">
        <v>2.4870999999999999</v>
      </c>
      <c r="G13">
        <v>1</v>
      </c>
      <c r="I13">
        <v>51.500360195479097</v>
      </c>
      <c r="J13">
        <v>85.714285714285694</v>
      </c>
      <c r="K13">
        <v>112.451480318473</v>
      </c>
      <c r="L13">
        <v>80.763325871248796</v>
      </c>
    </row>
    <row r="14" spans="1:12">
      <c r="A14">
        <v>128.38560518998099</v>
      </c>
      <c r="B14">
        <v>434.52134461479898</v>
      </c>
      <c r="D14">
        <v>2.7488999999999999</v>
      </c>
      <c r="E14" s="20">
        <v>5</v>
      </c>
      <c r="F14">
        <v>2.7488999999999999</v>
      </c>
      <c r="G14">
        <v>3</v>
      </c>
      <c r="I14">
        <v>141.484506031536</v>
      </c>
      <c r="J14">
        <v>533.33333333333303</v>
      </c>
      <c r="K14">
        <v>137.145057895988</v>
      </c>
      <c r="L14">
        <v>201.595744680851</v>
      </c>
    </row>
    <row r="15" spans="1:12">
      <c r="A15">
        <v>210.90725233295399</v>
      </c>
      <c r="B15">
        <v>189.813644341002</v>
      </c>
      <c r="D15">
        <v>3.0106999999999999</v>
      </c>
      <c r="E15" s="20">
        <v>18</v>
      </c>
      <c r="F15">
        <v>3.0106999999999999</v>
      </c>
      <c r="G15">
        <v>3</v>
      </c>
      <c r="I15">
        <v>103.124168338736</v>
      </c>
      <c r="J15">
        <v>37.5</v>
      </c>
      <c r="K15">
        <v>160.47283266335799</v>
      </c>
      <c r="L15">
        <v>775</v>
      </c>
    </row>
    <row r="16" spans="1:12">
      <c r="A16">
        <v>144.43078760313901</v>
      </c>
      <c r="B16">
        <v>227.31921806330399</v>
      </c>
      <c r="D16">
        <v>3.2725</v>
      </c>
      <c r="E16" s="20">
        <v>23</v>
      </c>
      <c r="F16">
        <v>3.2725</v>
      </c>
      <c r="G16">
        <v>2</v>
      </c>
      <c r="I16">
        <v>186.69030475116</v>
      </c>
      <c r="J16">
        <v>138.70967741935499</v>
      </c>
      <c r="K16">
        <v>135.153294984007</v>
      </c>
      <c r="L16">
        <v>335.71428571428601</v>
      </c>
    </row>
    <row r="17" spans="1:12">
      <c r="A17">
        <v>110.279198525707</v>
      </c>
      <c r="B17">
        <v>81.598353999626198</v>
      </c>
      <c r="D17">
        <v>3.5343</v>
      </c>
      <c r="E17" s="20">
        <v>14</v>
      </c>
      <c r="F17">
        <v>3.5343</v>
      </c>
      <c r="G17">
        <v>9</v>
      </c>
      <c r="I17">
        <v>146.756773231323</v>
      </c>
      <c r="J17">
        <v>211.15147107702401</v>
      </c>
      <c r="K17">
        <v>217.40202767723201</v>
      </c>
      <c r="L17">
        <v>178.947368421053</v>
      </c>
    </row>
    <row r="18" spans="1:12">
      <c r="A18">
        <v>236.54809503554699</v>
      </c>
      <c r="B18">
        <v>121.38684672772</v>
      </c>
      <c r="D18">
        <v>3.7961</v>
      </c>
      <c r="E18" s="20">
        <v>15</v>
      </c>
      <c r="F18">
        <v>3.7961</v>
      </c>
      <c r="G18">
        <v>2</v>
      </c>
      <c r="I18">
        <v>130.68966883807599</v>
      </c>
      <c r="J18">
        <v>140.76764738468299</v>
      </c>
      <c r="K18">
        <v>106.764618606387</v>
      </c>
      <c r="L18">
        <v>82.758620689655203</v>
      </c>
    </row>
    <row r="19" spans="1:12">
      <c r="A19">
        <v>180.399047213952</v>
      </c>
      <c r="B19">
        <v>222.78108028396699</v>
      </c>
      <c r="D19">
        <v>4.0579000000000001</v>
      </c>
      <c r="E19" s="20">
        <v>9</v>
      </c>
      <c r="F19">
        <v>4.0579000000000001</v>
      </c>
      <c r="G19">
        <v>2</v>
      </c>
      <c r="I19">
        <v>155.528470830554</v>
      </c>
      <c r="J19">
        <v>462.10359408033798</v>
      </c>
      <c r="K19">
        <v>126.776912903854</v>
      </c>
      <c r="L19">
        <v>116.666666666667</v>
      </c>
    </row>
    <row r="20" spans="1:12">
      <c r="A20">
        <v>178.86215756377399</v>
      </c>
      <c r="B20">
        <v>205.770624007045</v>
      </c>
      <c r="D20">
        <v>4.3197000000000001</v>
      </c>
      <c r="E20" s="20">
        <v>5</v>
      </c>
      <c r="F20">
        <v>4.3197000000000001</v>
      </c>
      <c r="G20">
        <v>2</v>
      </c>
      <c r="I20">
        <v>110.16600017164301</v>
      </c>
      <c r="J20">
        <v>660.14799154334003</v>
      </c>
      <c r="K20">
        <v>121.565878300094</v>
      </c>
      <c r="L20">
        <v>448.84541800762298</v>
      </c>
    </row>
    <row r="21" spans="1:12">
      <c r="A21">
        <v>449.92096819822098</v>
      </c>
      <c r="B21">
        <v>131.71607357279299</v>
      </c>
      <c r="D21">
        <v>4.5815000000000001</v>
      </c>
      <c r="E21" s="20">
        <v>6</v>
      </c>
      <c r="F21">
        <v>4.5815000000000001</v>
      </c>
      <c r="G21">
        <v>6</v>
      </c>
      <c r="I21">
        <v>81.756351579352497</v>
      </c>
      <c r="J21">
        <v>247.55549682875301</v>
      </c>
      <c r="K21">
        <v>189.92653134948401</v>
      </c>
      <c r="L21">
        <v>238.097210986123</v>
      </c>
    </row>
    <row r="22" spans="1:12">
      <c r="A22">
        <v>136.339403677332</v>
      </c>
      <c r="B22">
        <v>149.20442988386199</v>
      </c>
      <c r="D22">
        <v>4.8433000000000002</v>
      </c>
      <c r="E22" s="20">
        <v>5</v>
      </c>
      <c r="F22">
        <v>4.8433000000000002</v>
      </c>
      <c r="G22">
        <v>1</v>
      </c>
      <c r="I22">
        <v>248.99599314318601</v>
      </c>
      <c r="J22">
        <v>380</v>
      </c>
      <c r="K22">
        <v>137.67337383200899</v>
      </c>
      <c r="L22">
        <v>198.368845066674</v>
      </c>
    </row>
    <row r="23" spans="1:12">
      <c r="A23">
        <v>121.299330670572</v>
      </c>
      <c r="B23">
        <v>101.00633962243199</v>
      </c>
      <c r="D23">
        <v>5.1051000000000002</v>
      </c>
      <c r="E23" s="20">
        <v>2</v>
      </c>
      <c r="F23">
        <v>5.1051000000000002</v>
      </c>
      <c r="G23">
        <v>3</v>
      </c>
      <c r="I23">
        <v>208.233507838652</v>
      </c>
      <c r="J23">
        <v>232.18753053845401</v>
      </c>
      <c r="K23">
        <v>142.80668039547601</v>
      </c>
      <c r="L23">
        <v>146.04807258603699</v>
      </c>
    </row>
    <row r="24" spans="1:12">
      <c r="A24">
        <v>142.17866947994401</v>
      </c>
      <c r="B24">
        <v>176.498226166752</v>
      </c>
      <c r="D24">
        <v>5.3669000000000002</v>
      </c>
      <c r="E24" s="20">
        <v>4</v>
      </c>
      <c r="F24">
        <v>5.3669000000000002</v>
      </c>
      <c r="G24">
        <v>0</v>
      </c>
      <c r="I24">
        <v>111.80878416314199</v>
      </c>
      <c r="J24">
        <v>76.545339737951906</v>
      </c>
      <c r="K24">
        <v>121.441622246484</v>
      </c>
      <c r="L24">
        <v>144.12433506888399</v>
      </c>
    </row>
    <row r="25" spans="1:12">
      <c r="A25">
        <v>164.98770653122199</v>
      </c>
      <c r="B25">
        <v>113.941816776691</v>
      </c>
      <c r="D25">
        <v>5.6287000000000003</v>
      </c>
      <c r="E25" s="20">
        <v>3</v>
      </c>
      <c r="F25">
        <v>5.6287000000000003</v>
      </c>
      <c r="G25">
        <v>0</v>
      </c>
      <c r="I25">
        <v>108.633544869616</v>
      </c>
      <c r="J25">
        <v>283.33333333333297</v>
      </c>
      <c r="K25">
        <v>161.57484802175699</v>
      </c>
      <c r="L25">
        <v>139.38626189896701</v>
      </c>
    </row>
    <row r="26" spans="1:12">
      <c r="A26">
        <v>86.069311266161705</v>
      </c>
      <c r="B26">
        <v>136.317858642239</v>
      </c>
      <c r="D26">
        <v>5.8905000000000003</v>
      </c>
      <c r="E26" s="20">
        <v>3</v>
      </c>
      <c r="F26">
        <v>5.8905000000000003</v>
      </c>
      <c r="G26">
        <v>0</v>
      </c>
      <c r="I26">
        <v>108.468831256363</v>
      </c>
      <c r="J26">
        <v>230</v>
      </c>
      <c r="K26">
        <v>65.016605998073501</v>
      </c>
      <c r="L26">
        <v>99.654663881037195</v>
      </c>
    </row>
    <row r="27" spans="1:12">
      <c r="A27">
        <v>179.490376202975</v>
      </c>
      <c r="B27">
        <v>180.020374451517</v>
      </c>
      <c r="D27">
        <v>6.1523000000000003</v>
      </c>
      <c r="E27" s="20">
        <v>0</v>
      </c>
      <c r="F27">
        <v>6.1523000000000003</v>
      </c>
      <c r="G27">
        <v>0</v>
      </c>
      <c r="I27">
        <v>94.924832608020196</v>
      </c>
      <c r="J27">
        <v>120</v>
      </c>
      <c r="K27">
        <v>148.86117003158199</v>
      </c>
      <c r="L27">
        <v>95.840611221804096</v>
      </c>
    </row>
    <row r="28" spans="1:12">
      <c r="A28">
        <v>113.75253435201201</v>
      </c>
      <c r="B28">
        <v>224.86845992734499</v>
      </c>
      <c r="I28">
        <v>159.86522545605999</v>
      </c>
      <c r="J28">
        <v>75</v>
      </c>
      <c r="K28">
        <v>189.427548507377</v>
      </c>
      <c r="L28">
        <v>132.09876543209899</v>
      </c>
    </row>
    <row r="29" spans="1:12">
      <c r="A29">
        <v>141.666998051457</v>
      </c>
      <c r="B29">
        <v>88.386488916706895</v>
      </c>
      <c r="I29">
        <v>157.39498130642801</v>
      </c>
      <c r="J29">
        <v>38.069264057305197</v>
      </c>
      <c r="K29">
        <v>253.997979268704</v>
      </c>
      <c r="L29">
        <v>300</v>
      </c>
    </row>
    <row r="30" spans="1:12">
      <c r="A30">
        <v>209.00099305434699</v>
      </c>
      <c r="B30">
        <v>882.10244500181204</v>
      </c>
      <c r="I30">
        <v>134.880840236822</v>
      </c>
      <c r="J30">
        <v>56.25</v>
      </c>
      <c r="K30">
        <v>118.104791456988</v>
      </c>
      <c r="L30">
        <v>45.654735143689301</v>
      </c>
    </row>
    <row r="31" spans="1:12">
      <c r="A31">
        <v>134.07472412580501</v>
      </c>
      <c r="B31">
        <v>300.17905324793998</v>
      </c>
      <c r="I31">
        <v>107.277144297858</v>
      </c>
      <c r="J31">
        <v>240</v>
      </c>
      <c r="K31">
        <v>446.858284876894</v>
      </c>
      <c r="L31">
        <v>250</v>
      </c>
    </row>
    <row r="32" spans="1:12">
      <c r="A32">
        <v>138.081554961748</v>
      </c>
      <c r="B32">
        <v>140.08610629489999</v>
      </c>
      <c r="I32">
        <v>117.273423652886</v>
      </c>
      <c r="J32">
        <v>71.428571428571402</v>
      </c>
      <c r="K32">
        <v>193.60225912143599</v>
      </c>
      <c r="L32">
        <v>957.17594302803298</v>
      </c>
    </row>
    <row r="33" spans="1:12">
      <c r="A33">
        <v>170.98814277286201</v>
      </c>
      <c r="B33">
        <v>133.20865322498699</v>
      </c>
      <c r="I33">
        <v>129.55205134303901</v>
      </c>
      <c r="J33">
        <v>81.25</v>
      </c>
      <c r="K33">
        <v>141.75829688438</v>
      </c>
      <c r="L33">
        <v>150.52856071899399</v>
      </c>
    </row>
    <row r="34" spans="1:12">
      <c r="A34">
        <v>93.624994457405904</v>
      </c>
      <c r="B34">
        <v>244.67223521550301</v>
      </c>
      <c r="I34">
        <v>178.25796123763499</v>
      </c>
      <c r="J34">
        <v>138.683326847112</v>
      </c>
      <c r="K34">
        <v>141.21050547731701</v>
      </c>
      <c r="L34">
        <v>71.636506422841805</v>
      </c>
    </row>
    <row r="35" spans="1:12">
      <c r="A35">
        <v>94.784608474815698</v>
      </c>
      <c r="B35">
        <v>257.10359199521901</v>
      </c>
      <c r="I35">
        <v>217.14270668773</v>
      </c>
      <c r="J35">
        <v>150</v>
      </c>
      <c r="K35">
        <v>121.47113241170101</v>
      </c>
      <c r="L35">
        <v>313.32919254658401</v>
      </c>
    </row>
    <row r="36" spans="1:12">
      <c r="A36">
        <v>168.402114881904</v>
      </c>
      <c r="B36">
        <v>113.269019311333</v>
      </c>
      <c r="I36">
        <v>265.33489816132698</v>
      </c>
      <c r="J36">
        <v>11.1111111111111</v>
      </c>
      <c r="K36">
        <v>249.08540961559601</v>
      </c>
      <c r="L36">
        <v>286.4702132283</v>
      </c>
    </row>
    <row r="37" spans="1:12">
      <c r="A37">
        <v>188.20132993907799</v>
      </c>
      <c r="B37">
        <v>62.444656133079803</v>
      </c>
      <c r="I37">
        <v>139.192360000598</v>
      </c>
      <c r="J37">
        <v>100</v>
      </c>
      <c r="K37">
        <v>133.03817403369601</v>
      </c>
      <c r="L37">
        <v>94.678866108450805</v>
      </c>
    </row>
    <row r="38" spans="1:12">
      <c r="A38">
        <v>259.75898523501701</v>
      </c>
      <c r="B38">
        <v>142.44892647527601</v>
      </c>
      <c r="I38">
        <v>167.878373302829</v>
      </c>
      <c r="J38">
        <v>280</v>
      </c>
      <c r="K38">
        <v>105.37874303698101</v>
      </c>
      <c r="L38">
        <v>34.285714285714299</v>
      </c>
    </row>
    <row r="39" spans="1:12">
      <c r="A39">
        <v>168.35004067488299</v>
      </c>
      <c r="B39">
        <v>154.170987074832</v>
      </c>
      <c r="I39">
        <v>319.05830724156601</v>
      </c>
      <c r="J39">
        <v>372.741590638312</v>
      </c>
      <c r="K39">
        <v>125.785693349075</v>
      </c>
      <c r="L39">
        <v>151.744747579386</v>
      </c>
    </row>
    <row r="40" spans="1:12">
      <c r="A40">
        <v>133.36072324078901</v>
      </c>
      <c r="B40">
        <v>42.304306934451297</v>
      </c>
      <c r="I40">
        <v>134.48221509367499</v>
      </c>
      <c r="J40">
        <v>69.320917919048796</v>
      </c>
      <c r="K40">
        <v>165.500790611528</v>
      </c>
      <c r="L40">
        <v>118.283585085965</v>
      </c>
    </row>
    <row r="41" spans="1:12">
      <c r="A41">
        <v>208.969645449296</v>
      </c>
      <c r="B41">
        <v>189.934726415032</v>
      </c>
      <c r="I41">
        <v>104.259011671707</v>
      </c>
      <c r="J41">
        <v>139.93320912273001</v>
      </c>
      <c r="K41">
        <v>67.598958703217093</v>
      </c>
      <c r="L41" t="s">
        <v>162</v>
      </c>
    </row>
    <row r="42" spans="1:12">
      <c r="A42">
        <v>135.229636327836</v>
      </c>
      <c r="I42">
        <v>251.220691586925</v>
      </c>
      <c r="J42">
        <v>162.96296296296299</v>
      </c>
      <c r="K42">
        <v>170.80322237846599</v>
      </c>
      <c r="L42">
        <v>161.32992327365699</v>
      </c>
    </row>
    <row r="43" spans="1:12">
      <c r="A43">
        <v>161.709616391688</v>
      </c>
      <c r="I43">
        <v>117.693783453626</v>
      </c>
      <c r="J43">
        <v>160</v>
      </c>
    </row>
    <row r="44" spans="1:12">
      <c r="A44">
        <v>131.24258721644301</v>
      </c>
      <c r="I44">
        <v>273.90018626264998</v>
      </c>
      <c r="J44">
        <v>433.33333333333297</v>
      </c>
    </row>
    <row r="45" spans="1:12">
      <c r="A45">
        <v>206.58047928251199</v>
      </c>
      <c r="I45">
        <v>153.71949229026299</v>
      </c>
      <c r="J45">
        <v>250</v>
      </c>
    </row>
    <row r="46" spans="1:12">
      <c r="A46">
        <v>172.222883780789</v>
      </c>
      <c r="I46">
        <v>233.63808966657399</v>
      </c>
      <c r="J46">
        <v>1050</v>
      </c>
    </row>
    <row r="47" spans="1:12">
      <c r="A47">
        <v>585.73262420857395</v>
      </c>
      <c r="I47">
        <v>242.29135224681701</v>
      </c>
      <c r="J47">
        <v>125</v>
      </c>
    </row>
    <row r="48" spans="1:12">
      <c r="A48">
        <v>103.428665296072</v>
      </c>
      <c r="I48">
        <v>504.47117662890997</v>
      </c>
      <c r="J48">
        <v>816.74432973057003</v>
      </c>
    </row>
    <row r="49" spans="1:10">
      <c r="A49">
        <v>228.47379457678099</v>
      </c>
      <c r="I49">
        <v>101.729047552791</v>
      </c>
      <c r="J49">
        <v>166.01914490902999</v>
      </c>
    </row>
    <row r="50" spans="1:10">
      <c r="A50">
        <v>205.040340433616</v>
      </c>
      <c r="I50">
        <v>159.58666702786999</v>
      </c>
      <c r="J50">
        <v>127.281344430256</v>
      </c>
    </row>
    <row r="51" spans="1:10">
      <c r="A51">
        <v>120.10624844252</v>
      </c>
      <c r="I51">
        <v>154.002236821639</v>
      </c>
      <c r="J51">
        <v>600</v>
      </c>
    </row>
    <row r="52" spans="1:10">
      <c r="A52">
        <v>213.585820605116</v>
      </c>
      <c r="I52">
        <v>137.17557654212899</v>
      </c>
      <c r="J52">
        <v>280.95238095238102</v>
      </c>
    </row>
    <row r="53" spans="1:10">
      <c r="A53">
        <v>190.75082763873399</v>
      </c>
      <c r="I53">
        <v>164.53578728578901</v>
      </c>
      <c r="J53">
        <v>214.28571428571399</v>
      </c>
    </row>
    <row r="54" spans="1:10">
      <c r="A54">
        <v>174.014276656009</v>
      </c>
      <c r="I54">
        <v>159.852841862188</v>
      </c>
      <c r="J54">
        <v>182.35294117647101</v>
      </c>
    </row>
    <row r="55" spans="1:10">
      <c r="A55">
        <v>188.91550872872099</v>
      </c>
      <c r="I55">
        <v>122.115698823104</v>
      </c>
      <c r="J55">
        <v>209.09090909090901</v>
      </c>
    </row>
    <row r="56" spans="1:10">
      <c r="A56">
        <v>152.10187630655</v>
      </c>
      <c r="I56">
        <v>124.811628507938</v>
      </c>
      <c r="J56">
        <v>175.85197669466601</v>
      </c>
    </row>
    <row r="57" spans="1:10">
      <c r="A57">
        <v>129.362088181404</v>
      </c>
      <c r="I57">
        <v>126.351394607092</v>
      </c>
      <c r="J57">
        <v>190.50630808588801</v>
      </c>
    </row>
    <row r="58" spans="1:10">
      <c r="A58">
        <v>327.361919837139</v>
      </c>
      <c r="I58">
        <v>96.671188331746905</v>
      </c>
      <c r="J58">
        <v>432.75317659590701</v>
      </c>
    </row>
    <row r="59" spans="1:10">
      <c r="A59">
        <v>147.02359560646801</v>
      </c>
      <c r="I59">
        <v>200.982045042295</v>
      </c>
      <c r="J59">
        <v>379.17421187450901</v>
      </c>
    </row>
    <row r="60" spans="1:10">
      <c r="A60">
        <v>161.56197873221601</v>
      </c>
      <c r="I60">
        <v>231.673048875662</v>
      </c>
      <c r="J60">
        <v>290.72367152624298</v>
      </c>
    </row>
    <row r="61" spans="1:10">
      <c r="A61">
        <v>229.70787950014301</v>
      </c>
      <c r="I61">
        <v>111.113958441519</v>
      </c>
      <c r="J61">
        <v>113.916214149059</v>
      </c>
    </row>
    <row r="62" spans="1:10">
      <c r="A62">
        <v>168.03783401198501</v>
      </c>
      <c r="I62">
        <v>273.36240932571502</v>
      </c>
      <c r="J62">
        <v>300</v>
      </c>
    </row>
    <row r="63" spans="1:10">
      <c r="A63">
        <v>91.594232742301401</v>
      </c>
      <c r="I63">
        <v>127.55028741202101</v>
      </c>
      <c r="J63">
        <v>240.94220418638</v>
      </c>
    </row>
    <row r="64" spans="1:10">
      <c r="A64">
        <v>217.016318738108</v>
      </c>
      <c r="I64">
        <v>92.864072284683203</v>
      </c>
      <c r="J64">
        <v>193.51034514968899</v>
      </c>
    </row>
    <row r="65" spans="1:10">
      <c r="A65">
        <v>149.307227291819</v>
      </c>
      <c r="I65">
        <v>227.075409690784</v>
      </c>
      <c r="J65">
        <v>287.5</v>
      </c>
    </row>
    <row r="66" spans="1:10">
      <c r="A66">
        <v>61.840104961185098</v>
      </c>
      <c r="I66">
        <v>188.656085323909</v>
      </c>
      <c r="J66">
        <v>250</v>
      </c>
    </row>
    <row r="67" spans="1:10">
      <c r="A67">
        <v>150.86668267063601</v>
      </c>
      <c r="I67">
        <v>65.005033052125597</v>
      </c>
      <c r="J67">
        <v>46.875</v>
      </c>
    </row>
    <row r="68" spans="1:10">
      <c r="A68">
        <v>89.431939392542006</v>
      </c>
      <c r="I68">
        <v>85.9200077907186</v>
      </c>
      <c r="J68">
        <v>1200</v>
      </c>
    </row>
    <row r="69" spans="1:10">
      <c r="A69">
        <v>136.27232364370201</v>
      </c>
      <c r="I69">
        <v>88.775974389091701</v>
      </c>
      <c r="J69">
        <v>105.555555555556</v>
      </c>
    </row>
    <row r="70" spans="1:10">
      <c r="A70">
        <v>103.789371765854</v>
      </c>
      <c r="I70">
        <v>120.540670281803</v>
      </c>
      <c r="J70">
        <v>649.48227470415702</v>
      </c>
    </row>
    <row r="71" spans="1:10">
      <c r="A71">
        <v>69.191871012820997</v>
      </c>
      <c r="I71">
        <v>126.97170467440201</v>
      </c>
      <c r="J71">
        <v>133.22713327264799</v>
      </c>
    </row>
    <row r="72" spans="1:10">
      <c r="A72">
        <v>91.698769610746197</v>
      </c>
      <c r="I72">
        <v>70.495736629174402</v>
      </c>
      <c r="J72">
        <v>44.827586206896598</v>
      </c>
    </row>
    <row r="73" spans="1:10">
      <c r="A73">
        <v>522.68333032394401</v>
      </c>
      <c r="I73">
        <v>135.029104055678</v>
      </c>
      <c r="J73">
        <v>100</v>
      </c>
    </row>
    <row r="74" spans="1:10">
      <c r="A74">
        <v>229.62777649634299</v>
      </c>
      <c r="I74">
        <v>474.29849461161302</v>
      </c>
      <c r="J74">
        <v>249.56490983808999</v>
      </c>
    </row>
    <row r="75" spans="1:10">
      <c r="A75">
        <v>95.317190243765097</v>
      </c>
      <c r="I75">
        <v>258.91082158616501</v>
      </c>
      <c r="J75">
        <v>298.73545049576097</v>
      </c>
    </row>
    <row r="76" spans="1:10">
      <c r="A76">
        <v>135.621883963154</v>
      </c>
      <c r="I76" t="s">
        <v>162</v>
      </c>
      <c r="J76" t="s">
        <v>162</v>
      </c>
    </row>
    <row r="77" spans="1:10">
      <c r="A77">
        <v>303.82732957211601</v>
      </c>
      <c r="I77">
        <v>143.28351335633201</v>
      </c>
      <c r="J77">
        <v>99.637031985111406</v>
      </c>
    </row>
    <row r="78" spans="1:10">
      <c r="A78">
        <v>249.73685801950501</v>
      </c>
      <c r="I78">
        <v>160.69241268615201</v>
      </c>
      <c r="J78">
        <v>50</v>
      </c>
    </row>
    <row r="79" spans="1:10">
      <c r="A79" t="s">
        <v>162</v>
      </c>
      <c r="I79">
        <v>108.46737856315301</v>
      </c>
      <c r="J79">
        <v>400</v>
      </c>
    </row>
    <row r="80" spans="1:10">
      <c r="A80">
        <v>206.23430855804199</v>
      </c>
      <c r="I80" t="s">
        <v>162</v>
      </c>
      <c r="J80" t="s">
        <v>162</v>
      </c>
    </row>
    <row r="81" spans="1:10">
      <c r="A81" t="s">
        <v>162</v>
      </c>
      <c r="I81">
        <v>200.86551585769001</v>
      </c>
      <c r="J81">
        <v>300</v>
      </c>
    </row>
    <row r="82" spans="1:10">
      <c r="A82">
        <v>347.85249197914902</v>
      </c>
      <c r="I82" t="s">
        <v>162</v>
      </c>
      <c r="J82" t="s">
        <v>162</v>
      </c>
    </row>
    <row r="83" spans="1:10">
      <c r="A83">
        <v>363.41289256316497</v>
      </c>
      <c r="I83" t="s">
        <v>162</v>
      </c>
      <c r="J83" t="s">
        <v>162</v>
      </c>
    </row>
    <row r="84" spans="1:10">
      <c r="A84">
        <v>462.728002915871</v>
      </c>
      <c r="I84">
        <v>246.01413371746401</v>
      </c>
      <c r="J84">
        <v>999.92620833845797</v>
      </c>
    </row>
    <row r="85" spans="1:10">
      <c r="A85" t="s">
        <v>162</v>
      </c>
      <c r="I85">
        <v>97.234606513495905</v>
      </c>
      <c r="J85">
        <v>996.62966139573098</v>
      </c>
    </row>
    <row r="86" spans="1:10">
      <c r="A86">
        <v>569.32056278151697</v>
      </c>
      <c r="I86" t="s">
        <v>162</v>
      </c>
      <c r="J86" t="s">
        <v>162</v>
      </c>
    </row>
    <row r="87" spans="1:10">
      <c r="A87">
        <v>267.40814312465199</v>
      </c>
      <c r="I87">
        <v>194.28091396348</v>
      </c>
      <c r="J87">
        <v>49.788371048213598</v>
      </c>
    </row>
    <row r="88" spans="1:10">
      <c r="A88">
        <v>134.46674658826299</v>
      </c>
      <c r="I88">
        <v>206.423471086197</v>
      </c>
      <c r="J88">
        <v>464.69146311665997</v>
      </c>
    </row>
    <row r="89" spans="1:10">
      <c r="A89">
        <v>291.06093248851897</v>
      </c>
      <c r="I89">
        <v>135.29614326593</v>
      </c>
      <c r="J89" t="s">
        <v>162</v>
      </c>
    </row>
    <row r="90" spans="1:10">
      <c r="A90">
        <v>143.35517557080999</v>
      </c>
      <c r="I90">
        <v>316.97953565160799</v>
      </c>
      <c r="J90">
        <v>189.49086943807299</v>
      </c>
    </row>
    <row r="91" spans="1:10">
      <c r="A91">
        <v>146.800395022315</v>
      </c>
      <c r="I91">
        <v>675.24667431615501</v>
      </c>
      <c r="J91" t="s">
        <v>162</v>
      </c>
    </row>
    <row r="92" spans="1:10">
      <c r="A92">
        <v>131.568369265597</v>
      </c>
      <c r="I92" t="s">
        <v>162</v>
      </c>
      <c r="J92">
        <v>198.38554474500199</v>
      </c>
    </row>
    <row r="93" spans="1:10">
      <c r="A93">
        <v>288.71461534680702</v>
      </c>
      <c r="I93">
        <v>117.294310589387</v>
      </c>
      <c r="J93">
        <v>214.91767347375199</v>
      </c>
    </row>
    <row r="94" spans="1:10">
      <c r="A94">
        <v>47.7006755790377</v>
      </c>
      <c r="I94">
        <v>187.13321956135999</v>
      </c>
      <c r="J94">
        <v>242.857142857143</v>
      </c>
    </row>
    <row r="95" spans="1:10">
      <c r="A95">
        <v>100.921024344458</v>
      </c>
      <c r="I95" t="s">
        <v>162</v>
      </c>
      <c r="J95" t="s">
        <v>162</v>
      </c>
    </row>
    <row r="96" spans="1:10">
      <c r="A96">
        <v>171.78046696928999</v>
      </c>
      <c r="I96">
        <v>97.210069235565001</v>
      </c>
      <c r="J96">
        <v>131.48537157122399</v>
      </c>
    </row>
    <row r="97" spans="1:10">
      <c r="A97">
        <v>279.83314385849002</v>
      </c>
      <c r="I97">
        <v>97.210069235565001</v>
      </c>
      <c r="J97" t="s">
        <v>162</v>
      </c>
    </row>
    <row r="98" spans="1:10">
      <c r="A98" t="s">
        <v>162</v>
      </c>
      <c r="I98">
        <v>241.93357670196801</v>
      </c>
      <c r="J98">
        <v>0</v>
      </c>
    </row>
    <row r="99" spans="1:10">
      <c r="A99" t="s">
        <v>162</v>
      </c>
      <c r="I99">
        <v>193.546861361574</v>
      </c>
      <c r="J99">
        <v>298.26866404715099</v>
      </c>
    </row>
    <row r="100" spans="1:10">
      <c r="A100">
        <v>282.36132301468399</v>
      </c>
      <c r="I100" t="s">
        <v>162</v>
      </c>
      <c r="J100" t="s">
        <v>162</v>
      </c>
    </row>
    <row r="101" spans="1:10">
      <c r="A101">
        <v>517.66242552692097</v>
      </c>
      <c r="I101" t="s">
        <v>162</v>
      </c>
      <c r="J101" t="s">
        <v>162</v>
      </c>
    </row>
    <row r="102" spans="1:10">
      <c r="A102">
        <v>1699.8651647301799</v>
      </c>
      <c r="I102" t="s">
        <v>162</v>
      </c>
      <c r="J102" t="s">
        <v>162</v>
      </c>
    </row>
    <row r="103" spans="1:10">
      <c r="A103">
        <v>749.19983186255899</v>
      </c>
      <c r="I103" t="s">
        <v>162</v>
      </c>
      <c r="J103" t="s">
        <v>162</v>
      </c>
    </row>
    <row r="104" spans="1:10">
      <c r="A104" t="s">
        <v>162</v>
      </c>
      <c r="I104">
        <v>391.49830375666699</v>
      </c>
      <c r="J104" t="s">
        <v>162</v>
      </c>
    </row>
    <row r="105" spans="1:10">
      <c r="A105">
        <v>378.26732955411501</v>
      </c>
      <c r="I105" t="s">
        <v>162</v>
      </c>
      <c r="J105" t="s">
        <v>162</v>
      </c>
    </row>
    <row r="106" spans="1:10">
      <c r="A106">
        <v>685.60953481683305</v>
      </c>
      <c r="I106">
        <v>146.30065845462099</v>
      </c>
      <c r="J106">
        <v>349.829551666219</v>
      </c>
    </row>
    <row r="107" spans="1:10">
      <c r="A107">
        <v>285.50868165818099</v>
      </c>
      <c r="I107" t="s">
        <v>162</v>
      </c>
      <c r="J107">
        <v>366.48810174556297</v>
      </c>
    </row>
    <row r="108" spans="1:10">
      <c r="A108">
        <v>373.57069565487899</v>
      </c>
      <c r="I108">
        <v>582.78395160305502</v>
      </c>
      <c r="J108">
        <v>0</v>
      </c>
    </row>
    <row r="109" spans="1:10">
      <c r="A109">
        <v>1701.3219633439101</v>
      </c>
      <c r="I109">
        <v>278.08856870219802</v>
      </c>
      <c r="J109" t="s">
        <v>162</v>
      </c>
    </row>
    <row r="110" spans="1:10">
      <c r="A110">
        <v>151.723356521716</v>
      </c>
      <c r="I110">
        <v>778.64799236615602</v>
      </c>
      <c r="J110" t="s">
        <v>162</v>
      </c>
    </row>
    <row r="111" spans="1:10">
      <c r="A111">
        <v>196.42755978257901</v>
      </c>
      <c r="I111">
        <v>96.4939054172863</v>
      </c>
      <c r="J111">
        <v>597.20536089909297</v>
      </c>
    </row>
    <row r="112" spans="1:10">
      <c r="A112" t="s">
        <v>162</v>
      </c>
      <c r="I112">
        <v>110.278749048327</v>
      </c>
      <c r="J112">
        <v>298.60268044954603</v>
      </c>
    </row>
    <row r="113" spans="1:10">
      <c r="A113" t="s">
        <v>162</v>
      </c>
      <c r="I113">
        <v>160.11632772270301</v>
      </c>
      <c r="J113" t="s">
        <v>162</v>
      </c>
    </row>
    <row r="114" spans="1:10">
      <c r="A114">
        <v>664.393609007652</v>
      </c>
      <c r="I114" t="s">
        <v>162</v>
      </c>
      <c r="J114" t="s">
        <v>162</v>
      </c>
    </row>
    <row r="115" spans="1:10">
      <c r="A115">
        <v>174.007849978195</v>
      </c>
      <c r="I115" t="s">
        <v>162</v>
      </c>
      <c r="J115" t="s">
        <v>162</v>
      </c>
    </row>
    <row r="116" spans="1:10">
      <c r="A116">
        <v>278.77135438851002</v>
      </c>
      <c r="I116">
        <v>265.58393074789598</v>
      </c>
      <c r="J116" t="s">
        <v>162</v>
      </c>
    </row>
    <row r="117" spans="1:10">
      <c r="A117" t="s">
        <v>162</v>
      </c>
      <c r="I117">
        <v>84.357538541677101</v>
      </c>
      <c r="J117">
        <v>263.46083788706699</v>
      </c>
    </row>
    <row r="118" spans="1:10">
      <c r="A118">
        <v>307.88989310238998</v>
      </c>
      <c r="I118" t="s">
        <v>162</v>
      </c>
      <c r="J118" t="s">
        <v>162</v>
      </c>
    </row>
    <row r="119" spans="1:10">
      <c r="A119" t="s">
        <v>162</v>
      </c>
      <c r="I119" t="s">
        <v>162</v>
      </c>
      <c r="J119">
        <v>50</v>
      </c>
    </row>
    <row r="120" spans="1:10">
      <c r="A120">
        <v>569.54642192072401</v>
      </c>
      <c r="I120" t="s">
        <v>162</v>
      </c>
      <c r="J120" t="s">
        <v>162</v>
      </c>
    </row>
    <row r="121" spans="1:10">
      <c r="A121" t="s">
        <v>162</v>
      </c>
      <c r="I121">
        <v>194.737832688346</v>
      </c>
      <c r="J121" t="s">
        <v>162</v>
      </c>
    </row>
    <row r="122" spans="1:10">
      <c r="A122">
        <v>231.02405936417099</v>
      </c>
      <c r="I122" t="s">
        <v>162</v>
      </c>
      <c r="J122">
        <v>0</v>
      </c>
    </row>
    <row r="123" spans="1:10">
      <c r="A123" t="s">
        <v>162</v>
      </c>
      <c r="I123">
        <v>219.455036323554</v>
      </c>
      <c r="J123" t="s">
        <v>162</v>
      </c>
    </row>
    <row r="124" spans="1:10">
      <c r="A124">
        <v>93.513405578102095</v>
      </c>
      <c r="I124" t="s">
        <v>162</v>
      </c>
      <c r="J124" t="s">
        <v>162</v>
      </c>
    </row>
    <row r="125" spans="1:10">
      <c r="A125">
        <v>126.91316006600699</v>
      </c>
      <c r="I125">
        <v>32.125818813973297</v>
      </c>
      <c r="J125" t="s">
        <v>162</v>
      </c>
    </row>
    <row r="126" spans="1:10">
      <c r="A126">
        <v>170.67631870945701</v>
      </c>
      <c r="I126">
        <v>194.06004991554701</v>
      </c>
      <c r="J126" t="s">
        <v>162</v>
      </c>
    </row>
    <row r="127" spans="1:10">
      <c r="A127">
        <v>101.02456558790701</v>
      </c>
      <c r="I127">
        <v>121.28753119721701</v>
      </c>
      <c r="J127">
        <v>131.912138680423</v>
      </c>
    </row>
    <row r="128" spans="1:10">
      <c r="A128">
        <v>73.293832559105198</v>
      </c>
      <c r="I128">
        <v>163.21437563798801</v>
      </c>
      <c r="J128">
        <v>83.3333333333333</v>
      </c>
    </row>
    <row r="129" spans="1:10">
      <c r="A129">
        <v>128.24061463154499</v>
      </c>
      <c r="I129">
        <v>124.636432305372</v>
      </c>
      <c r="J129">
        <v>20</v>
      </c>
    </row>
    <row r="130" spans="1:10">
      <c r="A130">
        <v>128.71287095621699</v>
      </c>
      <c r="I130">
        <v>108.61904428413</v>
      </c>
      <c r="J130">
        <v>185.71428571428601</v>
      </c>
    </row>
    <row r="131" spans="1:10">
      <c r="A131">
        <v>138.676495717623</v>
      </c>
      <c r="I131">
        <v>101.330319138335</v>
      </c>
      <c r="J131">
        <v>59.232305837782</v>
      </c>
    </row>
    <row r="132" spans="1:10">
      <c r="A132">
        <v>760.32267114219496</v>
      </c>
      <c r="I132">
        <v>123.107634001826</v>
      </c>
      <c r="J132">
        <v>158.84658967620601</v>
      </c>
    </row>
    <row r="133" spans="1:10">
      <c r="A133">
        <v>95.040333892774399</v>
      </c>
      <c r="I133">
        <v>96.706094369037601</v>
      </c>
      <c r="J133" t="s">
        <v>162</v>
      </c>
    </row>
    <row r="134" spans="1:10">
      <c r="A134">
        <v>233.09932252406799</v>
      </c>
      <c r="I134">
        <v>0</v>
      </c>
      <c r="J134" t="s">
        <v>162</v>
      </c>
    </row>
    <row r="135" spans="1:10">
      <c r="A135">
        <v>95.227276343213603</v>
      </c>
      <c r="I135">
        <v>681.95305594875003</v>
      </c>
      <c r="J135" t="s">
        <v>162</v>
      </c>
    </row>
    <row r="136" spans="1:10">
      <c r="A136">
        <v>156.80339207313401</v>
      </c>
      <c r="I136" t="s">
        <v>162</v>
      </c>
      <c r="J136" t="s">
        <v>162</v>
      </c>
    </row>
    <row r="137" spans="1:10">
      <c r="A137">
        <v>126.412708045866</v>
      </c>
      <c r="I137">
        <v>101.521477946017</v>
      </c>
      <c r="J137">
        <v>274.094835324862</v>
      </c>
    </row>
    <row r="138" spans="1:10">
      <c r="A138">
        <v>167.326880177091</v>
      </c>
      <c r="I138">
        <v>138.72167609255499</v>
      </c>
      <c r="J138">
        <v>100</v>
      </c>
    </row>
    <row r="139" spans="1:10">
      <c r="A139">
        <v>117.706577862868</v>
      </c>
      <c r="I139">
        <v>86.267956080451796</v>
      </c>
      <c r="J139" t="s">
        <v>162</v>
      </c>
    </row>
    <row r="140" spans="1:10">
      <c r="A140">
        <v>96.085469848959306</v>
      </c>
      <c r="I140">
        <v>84.109216285938302</v>
      </c>
      <c r="J140">
        <v>185.48203080433501</v>
      </c>
    </row>
    <row r="141" spans="1:10">
      <c r="A141">
        <v>202.71101853582101</v>
      </c>
      <c r="I141">
        <v>97.931360221040094</v>
      </c>
      <c r="J141">
        <v>39.746149458071898</v>
      </c>
    </row>
    <row r="142" spans="1:10">
      <c r="A142">
        <v>114.299706837065</v>
      </c>
      <c r="I142">
        <v>112.598190258513</v>
      </c>
      <c r="J142">
        <v>237.5</v>
      </c>
    </row>
    <row r="143" spans="1:10">
      <c r="A143">
        <v>171.483343957925</v>
      </c>
      <c r="I143">
        <v>103.284794760457</v>
      </c>
      <c r="J143">
        <v>28.571428571428601</v>
      </c>
    </row>
    <row r="144" spans="1:10">
      <c r="A144">
        <v>165.48361000550099</v>
      </c>
      <c r="I144">
        <v>124.089399785849</v>
      </c>
      <c r="J144">
        <v>127.272727272727</v>
      </c>
    </row>
    <row r="145" spans="1:10">
      <c r="A145">
        <v>194.778564886505</v>
      </c>
      <c r="I145">
        <v>124.29788227095</v>
      </c>
      <c r="J145">
        <v>212.738480564501</v>
      </c>
    </row>
    <row r="146" spans="1:10">
      <c r="A146">
        <v>262.91650021755999</v>
      </c>
      <c r="I146">
        <v>160.47349333527001</v>
      </c>
      <c r="J146">
        <v>433.33333333333297</v>
      </c>
    </row>
    <row r="147" spans="1:10">
      <c r="A147">
        <v>179.86582649079301</v>
      </c>
      <c r="I147">
        <v>337.503728814532</v>
      </c>
      <c r="J147">
        <v>1578.6241214397701</v>
      </c>
    </row>
    <row r="148" spans="1:10">
      <c r="A148">
        <v>157.513046291671</v>
      </c>
      <c r="I148">
        <v>176.827503049825</v>
      </c>
      <c r="J148">
        <v>219.64582897762901</v>
      </c>
    </row>
    <row r="149" spans="1:10">
      <c r="A149">
        <v>204.115831844382</v>
      </c>
      <c r="I149">
        <v>172.577239328839</v>
      </c>
      <c r="J149">
        <v>361.55764735560399</v>
      </c>
    </row>
    <row r="150" spans="1:10">
      <c r="A150">
        <v>345.942284686611</v>
      </c>
      <c r="I150">
        <v>250.302829673134</v>
      </c>
      <c r="J150" t="s">
        <v>162</v>
      </c>
    </row>
    <row r="151" spans="1:10">
      <c r="A151">
        <v>232.50433349023899</v>
      </c>
      <c r="I151">
        <v>199.529109444732</v>
      </c>
      <c r="J151">
        <v>400</v>
      </c>
    </row>
    <row r="152" spans="1:10">
      <c r="A152">
        <v>213.974846581077</v>
      </c>
      <c r="I152">
        <v>211.81664789181801</v>
      </c>
      <c r="J152">
        <v>250</v>
      </c>
    </row>
    <row r="153" spans="1:10">
      <c r="A153">
        <v>158.36626726611101</v>
      </c>
      <c r="I153">
        <v>156.43831079508999</v>
      </c>
      <c r="J153">
        <v>176.800899044765</v>
      </c>
    </row>
    <row r="154" spans="1:10">
      <c r="A154">
        <v>272.80111975781301</v>
      </c>
      <c r="I154">
        <v>250.177139882624</v>
      </c>
      <c r="J154" t="s">
        <v>162</v>
      </c>
    </row>
    <row r="155" spans="1:10">
      <c r="A155">
        <v>190.56599841225599</v>
      </c>
      <c r="I155">
        <v>322.39398489874998</v>
      </c>
      <c r="J155">
        <v>150</v>
      </c>
    </row>
    <row r="156" spans="1:10">
      <c r="A156">
        <v>319.06414864629801</v>
      </c>
      <c r="I156">
        <v>229.643533475455</v>
      </c>
      <c r="J156">
        <v>91.820372724999601</v>
      </c>
    </row>
    <row r="157" spans="1:10">
      <c r="A157">
        <v>284.16275930014001</v>
      </c>
      <c r="I157">
        <v>1048.3106198012599</v>
      </c>
      <c r="J157">
        <v>62.072865238222597</v>
      </c>
    </row>
    <row r="158" spans="1:10">
      <c r="A158">
        <v>156.527056253224</v>
      </c>
      <c r="I158">
        <v>217.45019164515199</v>
      </c>
      <c r="J158">
        <v>368.398248831263</v>
      </c>
    </row>
    <row r="159" spans="1:10">
      <c r="I159">
        <v>260.434664322483</v>
      </c>
      <c r="J159">
        <v>116.666666666667</v>
      </c>
    </row>
  </sheetData>
  <mergeCells count="7">
    <mergeCell ref="I1:L1"/>
    <mergeCell ref="I2:J2"/>
    <mergeCell ref="K2:L2"/>
    <mergeCell ref="A1:B1"/>
    <mergeCell ref="F2:G2"/>
    <mergeCell ref="D2:E2"/>
    <mergeCell ref="D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2100-E33A-5845-B67B-55B54A440F3C}">
  <dimension ref="A1:E5"/>
  <sheetViews>
    <sheetView workbookViewId="0">
      <selection activeCell="F7" sqref="F7"/>
    </sheetView>
  </sheetViews>
  <sheetFormatPr baseColWidth="10" defaultRowHeight="16"/>
  <cols>
    <col min="2" max="2" width="16.83203125" customWidth="1"/>
    <col min="3" max="3" width="16.6640625" customWidth="1"/>
    <col min="4" max="4" width="19.5" customWidth="1"/>
    <col min="5" max="5" width="12.5" customWidth="1"/>
  </cols>
  <sheetData>
    <row r="1" spans="1:5" ht="17" thickBot="1">
      <c r="A1" s="12"/>
      <c r="B1" s="13" t="s">
        <v>219</v>
      </c>
      <c r="C1" s="13" t="s">
        <v>220</v>
      </c>
      <c r="D1" s="13" t="s">
        <v>221</v>
      </c>
      <c r="E1" s="13" t="s">
        <v>70</v>
      </c>
    </row>
    <row r="2" spans="1:5" ht="18" thickBot="1">
      <c r="A2" s="7" t="s">
        <v>71</v>
      </c>
      <c r="B2" s="14" t="s">
        <v>72</v>
      </c>
      <c r="C2" s="14" t="s">
        <v>73</v>
      </c>
      <c r="D2" s="14" t="s">
        <v>74</v>
      </c>
      <c r="E2" s="14" t="s">
        <v>75</v>
      </c>
    </row>
    <row r="3" spans="1:5" ht="18" thickBot="1">
      <c r="A3" s="7" t="s">
        <v>76</v>
      </c>
      <c r="B3" s="14" t="s">
        <v>77</v>
      </c>
      <c r="C3" s="14" t="s">
        <v>78</v>
      </c>
      <c r="D3" s="14" t="s">
        <v>79</v>
      </c>
      <c r="E3" s="14" t="s">
        <v>80</v>
      </c>
    </row>
    <row r="4" spans="1:5" ht="18" thickBot="1">
      <c r="A4" s="7" t="s">
        <v>81</v>
      </c>
      <c r="B4" s="14" t="s">
        <v>82</v>
      </c>
      <c r="C4" s="14" t="s">
        <v>83</v>
      </c>
      <c r="D4" s="14" t="s">
        <v>84</v>
      </c>
      <c r="E4" s="14" t="s">
        <v>85</v>
      </c>
    </row>
    <row r="5" spans="1:5" ht="18" thickBot="1">
      <c r="A5" s="7" t="s">
        <v>86</v>
      </c>
      <c r="B5" s="14" t="s">
        <v>87</v>
      </c>
      <c r="C5" s="14" t="s">
        <v>88</v>
      </c>
      <c r="D5" s="14" t="s">
        <v>89</v>
      </c>
      <c r="E5" s="14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8DE3-BA99-A140-A29B-A6D6F6E481CE}">
  <dimension ref="A1:S2646"/>
  <sheetViews>
    <sheetView workbookViewId="0">
      <selection activeCell="O48" sqref="O48"/>
    </sheetView>
  </sheetViews>
  <sheetFormatPr baseColWidth="10" defaultRowHeight="16"/>
  <cols>
    <col min="1" max="1" width="14.1640625" customWidth="1"/>
    <col min="4" max="4" width="13.83203125" customWidth="1"/>
    <col min="7" max="7" width="14.6640625" customWidth="1"/>
    <col min="10" max="10" width="14.6640625" customWidth="1"/>
    <col min="14" max="14" width="13.1640625" customWidth="1"/>
    <col min="18" max="18" width="13.33203125" customWidth="1"/>
    <col min="19" max="19" width="18.5" customWidth="1"/>
  </cols>
  <sheetData>
    <row r="1" spans="1:19">
      <c r="A1" s="33" t="s">
        <v>136</v>
      </c>
      <c r="B1" s="33"/>
      <c r="C1" s="33"/>
      <c r="D1" s="33"/>
      <c r="E1" s="33"/>
      <c r="G1" s="33" t="s">
        <v>137</v>
      </c>
      <c r="H1" s="33"/>
      <c r="I1" s="33"/>
      <c r="J1" s="33"/>
      <c r="K1" s="33"/>
      <c r="N1" s="33" t="s">
        <v>138</v>
      </c>
      <c r="O1" s="33"/>
      <c r="R1" s="33" t="s">
        <v>139</v>
      </c>
      <c r="S1" s="33"/>
    </row>
    <row r="2" spans="1:19">
      <c r="A2" t="s">
        <v>186</v>
      </c>
      <c r="B2" t="s">
        <v>184</v>
      </c>
      <c r="D2" t="s">
        <v>206</v>
      </c>
      <c r="E2" t="s">
        <v>185</v>
      </c>
      <c r="G2" t="s">
        <v>186</v>
      </c>
      <c r="H2" t="s">
        <v>184</v>
      </c>
      <c r="J2" t="s">
        <v>206</v>
      </c>
      <c r="K2" t="s">
        <v>187</v>
      </c>
      <c r="N2" t="s">
        <v>175</v>
      </c>
      <c r="O2" t="s">
        <v>178</v>
      </c>
      <c r="R2" t="s">
        <v>175</v>
      </c>
      <c r="S2" t="s">
        <v>178</v>
      </c>
    </row>
    <row r="3" spans="1:19">
      <c r="A3">
        <v>-3.0106999999999999</v>
      </c>
      <c r="B3">
        <v>232</v>
      </c>
      <c r="D3">
        <v>-3.0106999999999999</v>
      </c>
      <c r="E3">
        <v>267</v>
      </c>
      <c r="G3">
        <v>-3.0106999999999999</v>
      </c>
      <c r="H3">
        <v>165</v>
      </c>
      <c r="J3">
        <v>-3.0106999999999999</v>
      </c>
      <c r="K3">
        <v>192</v>
      </c>
      <c r="N3">
        <v>1.1784761069011001</v>
      </c>
      <c r="O3">
        <v>23</v>
      </c>
      <c r="R3">
        <v>0.90509598977408701</v>
      </c>
      <c r="S3">
        <v>12</v>
      </c>
    </row>
    <row r="4" spans="1:19">
      <c r="A4">
        <v>-2.7488999999999999</v>
      </c>
      <c r="B4">
        <v>213</v>
      </c>
      <c r="D4">
        <v>-2.7488999999999999</v>
      </c>
      <c r="E4">
        <v>264</v>
      </c>
      <c r="G4">
        <v>-2.7488999999999999</v>
      </c>
      <c r="H4">
        <v>143</v>
      </c>
      <c r="J4">
        <v>-2.7488999999999999</v>
      </c>
      <c r="K4">
        <v>189</v>
      </c>
      <c r="N4">
        <v>2.5868065439946402</v>
      </c>
      <c r="O4">
        <v>2</v>
      </c>
      <c r="R4">
        <v>1.79823239029768</v>
      </c>
      <c r="S4">
        <v>23</v>
      </c>
    </row>
    <row r="5" spans="1:19">
      <c r="A5">
        <v>-2.4870999999999999</v>
      </c>
      <c r="B5">
        <v>200</v>
      </c>
      <c r="D5">
        <v>-2.4870999999999999</v>
      </c>
      <c r="E5">
        <v>238</v>
      </c>
      <c r="G5">
        <v>-2.4870999999999999</v>
      </c>
      <c r="H5">
        <v>143</v>
      </c>
      <c r="J5">
        <v>-2.4870999999999999</v>
      </c>
      <c r="K5">
        <v>203</v>
      </c>
      <c r="N5">
        <v>3.7596951384108998E-2</v>
      </c>
      <c r="O5">
        <v>4</v>
      </c>
      <c r="R5">
        <v>-0.284014416123825</v>
      </c>
      <c r="S5">
        <v>15</v>
      </c>
    </row>
    <row r="6" spans="1:19">
      <c r="A6">
        <v>-2.2252999999999998</v>
      </c>
      <c r="B6">
        <v>204</v>
      </c>
      <c r="D6">
        <v>-2.2252999999999998</v>
      </c>
      <c r="E6">
        <v>201</v>
      </c>
      <c r="G6">
        <v>-2.2252999999999998</v>
      </c>
      <c r="H6">
        <v>144</v>
      </c>
      <c r="J6">
        <v>-2.2252999999999998</v>
      </c>
      <c r="K6">
        <v>173</v>
      </c>
      <c r="N6">
        <v>-0.44538749917665599</v>
      </c>
      <c r="O6">
        <v>2</v>
      </c>
      <c r="R6">
        <v>-0.967524920567572</v>
      </c>
      <c r="S6">
        <v>3</v>
      </c>
    </row>
    <row r="7" spans="1:19">
      <c r="A7">
        <v>-1.9635</v>
      </c>
      <c r="B7">
        <v>165</v>
      </c>
      <c r="D7">
        <v>-1.9635</v>
      </c>
      <c r="E7">
        <v>208</v>
      </c>
      <c r="G7">
        <v>-1.9635</v>
      </c>
      <c r="H7">
        <v>152</v>
      </c>
      <c r="J7">
        <v>-1.9635</v>
      </c>
      <c r="K7">
        <v>150</v>
      </c>
      <c r="N7">
        <v>0.22745891574368901</v>
      </c>
      <c r="O7">
        <v>10</v>
      </c>
      <c r="R7">
        <v>-1.4259050810547</v>
      </c>
      <c r="S7">
        <v>20</v>
      </c>
    </row>
    <row r="8" spans="1:19">
      <c r="A8">
        <v>-1.7017</v>
      </c>
      <c r="B8">
        <v>156</v>
      </c>
      <c r="D8">
        <v>-1.7017</v>
      </c>
      <c r="E8">
        <v>185</v>
      </c>
      <c r="G8">
        <v>-1.7017</v>
      </c>
      <c r="H8">
        <v>115</v>
      </c>
      <c r="J8">
        <v>-1.7017</v>
      </c>
      <c r="K8">
        <v>133</v>
      </c>
      <c r="N8">
        <v>1.73110881314094</v>
      </c>
      <c r="O8">
        <v>17</v>
      </c>
      <c r="R8">
        <v>2.7207561221582801</v>
      </c>
      <c r="S8">
        <v>5</v>
      </c>
    </row>
    <row r="9" spans="1:19">
      <c r="A9">
        <v>-1.4399</v>
      </c>
      <c r="B9">
        <v>157</v>
      </c>
      <c r="D9">
        <v>-1.4399</v>
      </c>
      <c r="E9">
        <v>183</v>
      </c>
      <c r="G9">
        <v>-1.4399</v>
      </c>
      <c r="H9">
        <v>93</v>
      </c>
      <c r="J9">
        <v>-1.4399</v>
      </c>
      <c r="K9">
        <v>160</v>
      </c>
      <c r="N9">
        <v>-0.119620723717273</v>
      </c>
      <c r="O9">
        <v>2</v>
      </c>
      <c r="R9">
        <v>-2.19013871094044</v>
      </c>
      <c r="S9">
        <v>10</v>
      </c>
    </row>
    <row r="10" spans="1:19">
      <c r="A10">
        <v>-1.1780999999999999</v>
      </c>
      <c r="B10">
        <v>156</v>
      </c>
      <c r="D10">
        <v>-1.1780999999999999</v>
      </c>
      <c r="E10">
        <v>187</v>
      </c>
      <c r="G10">
        <v>-1.1780999999999999</v>
      </c>
      <c r="H10">
        <v>118</v>
      </c>
      <c r="J10">
        <v>-1.1780999999999999</v>
      </c>
      <c r="K10">
        <v>185</v>
      </c>
      <c r="N10">
        <v>-2.6576241141227399</v>
      </c>
      <c r="O10">
        <v>9</v>
      </c>
      <c r="R10">
        <v>0.32612096156769699</v>
      </c>
      <c r="S10">
        <v>7</v>
      </c>
    </row>
    <row r="11" spans="1:19">
      <c r="A11">
        <v>-0.9163</v>
      </c>
      <c r="B11">
        <v>119</v>
      </c>
      <c r="D11">
        <v>-0.9163</v>
      </c>
      <c r="E11">
        <v>154</v>
      </c>
      <c r="G11">
        <v>-0.9163</v>
      </c>
      <c r="H11">
        <v>97</v>
      </c>
      <c r="J11">
        <v>-0.9163</v>
      </c>
      <c r="K11">
        <v>152</v>
      </c>
      <c r="N11">
        <v>-3.0292193579906601</v>
      </c>
      <c r="O11">
        <v>7</v>
      </c>
      <c r="R11">
        <v>1.007073698271</v>
      </c>
      <c r="S11">
        <v>5</v>
      </c>
    </row>
    <row r="12" spans="1:19">
      <c r="A12">
        <v>-0.65449999999999997</v>
      </c>
      <c r="B12">
        <v>105</v>
      </c>
      <c r="D12">
        <v>-0.65449999999999997</v>
      </c>
      <c r="E12">
        <v>125</v>
      </c>
      <c r="G12">
        <v>-0.65449999999999997</v>
      </c>
      <c r="H12">
        <v>78</v>
      </c>
      <c r="J12">
        <v>-0.65449999999999997</v>
      </c>
      <c r="K12">
        <v>134</v>
      </c>
      <c r="N12">
        <v>3.5709065268325402E-2</v>
      </c>
      <c r="O12">
        <v>12</v>
      </c>
      <c r="R12">
        <v>-3.0947399173777299</v>
      </c>
      <c r="S12">
        <v>2</v>
      </c>
    </row>
    <row r="13" spans="1:19">
      <c r="A13">
        <v>-0.39269999999999999</v>
      </c>
      <c r="B13">
        <v>115</v>
      </c>
      <c r="D13">
        <v>-0.39269999999999999</v>
      </c>
      <c r="E13">
        <v>112</v>
      </c>
      <c r="G13">
        <v>-0.39269999999999999</v>
      </c>
      <c r="H13">
        <v>100</v>
      </c>
      <c r="J13">
        <v>-0.39269999999999999</v>
      </c>
      <c r="K13">
        <v>116</v>
      </c>
      <c r="N13">
        <v>0.93200555715648803</v>
      </c>
      <c r="O13">
        <v>22</v>
      </c>
      <c r="R13">
        <v>-0.52555862277112697</v>
      </c>
      <c r="S13">
        <v>17</v>
      </c>
    </row>
    <row r="14" spans="1:19">
      <c r="A14">
        <v>-0.13089999999999999</v>
      </c>
      <c r="B14">
        <v>95</v>
      </c>
      <c r="D14">
        <v>-0.13089999999999999</v>
      </c>
      <c r="E14">
        <v>101</v>
      </c>
      <c r="G14">
        <v>-0.13089999999999999</v>
      </c>
      <c r="H14">
        <v>71</v>
      </c>
      <c r="J14">
        <v>-0.13089999999999999</v>
      </c>
      <c r="K14">
        <v>123</v>
      </c>
      <c r="N14">
        <v>1.6102908600688</v>
      </c>
      <c r="O14">
        <v>25</v>
      </c>
      <c r="R14">
        <v>-2.1903321269126401</v>
      </c>
      <c r="S14">
        <v>21</v>
      </c>
    </row>
    <row r="15" spans="1:19">
      <c r="A15">
        <v>0.13089999999999999</v>
      </c>
      <c r="B15">
        <v>98</v>
      </c>
      <c r="D15">
        <v>0.13089999999999999</v>
      </c>
      <c r="E15">
        <v>102</v>
      </c>
      <c r="G15">
        <v>0.13089999999999999</v>
      </c>
      <c r="H15">
        <v>105</v>
      </c>
      <c r="J15">
        <v>0.13089999999999999</v>
      </c>
      <c r="K15">
        <v>133</v>
      </c>
      <c r="N15">
        <v>0.17552581871259099</v>
      </c>
      <c r="O15">
        <v>2</v>
      </c>
      <c r="R15">
        <v>-2.5696910480841901</v>
      </c>
      <c r="S15">
        <v>16</v>
      </c>
    </row>
    <row r="16" spans="1:19">
      <c r="A16">
        <v>0.39269999999999999</v>
      </c>
      <c r="B16">
        <v>119</v>
      </c>
      <c r="D16">
        <v>0.39269999999999999</v>
      </c>
      <c r="E16">
        <v>110</v>
      </c>
      <c r="G16">
        <v>0.39269999999999999</v>
      </c>
      <c r="H16">
        <v>93</v>
      </c>
      <c r="J16">
        <v>0.39269999999999999</v>
      </c>
      <c r="K16">
        <v>110</v>
      </c>
      <c r="N16">
        <v>1.1178879773930299</v>
      </c>
      <c r="O16">
        <v>11</v>
      </c>
      <c r="R16">
        <v>-2.1488550897485799</v>
      </c>
      <c r="S16">
        <v>11</v>
      </c>
    </row>
    <row r="17" spans="1:19">
      <c r="A17">
        <v>0.65449999999999997</v>
      </c>
      <c r="B17">
        <v>152</v>
      </c>
      <c r="D17">
        <v>0.65449999999999997</v>
      </c>
      <c r="E17">
        <v>141</v>
      </c>
      <c r="G17">
        <v>0.65449999999999997</v>
      </c>
      <c r="H17">
        <v>106</v>
      </c>
      <c r="J17">
        <v>0.65449999999999997</v>
      </c>
      <c r="K17">
        <v>102</v>
      </c>
      <c r="N17">
        <v>-1.0376486569740899</v>
      </c>
      <c r="O17">
        <v>25</v>
      </c>
      <c r="R17">
        <v>0.85546401191004895</v>
      </c>
      <c r="S17">
        <v>11</v>
      </c>
    </row>
    <row r="18" spans="1:19">
      <c r="A18">
        <v>0.9163</v>
      </c>
      <c r="B18">
        <v>145</v>
      </c>
      <c r="D18">
        <v>0.9163</v>
      </c>
      <c r="E18">
        <v>111</v>
      </c>
      <c r="G18">
        <v>0.9163</v>
      </c>
      <c r="H18">
        <v>99</v>
      </c>
      <c r="J18">
        <v>0.9163</v>
      </c>
      <c r="K18">
        <v>114</v>
      </c>
      <c r="N18">
        <v>1.8614102813940201</v>
      </c>
      <c r="O18">
        <v>6</v>
      </c>
      <c r="R18">
        <v>1.87444945346137</v>
      </c>
      <c r="S18">
        <v>18</v>
      </c>
    </row>
    <row r="19" spans="1:19">
      <c r="A19">
        <v>1.1780999999999999</v>
      </c>
      <c r="B19">
        <v>186</v>
      </c>
      <c r="D19">
        <v>1.1780999999999999</v>
      </c>
      <c r="E19">
        <v>148</v>
      </c>
      <c r="G19">
        <v>1.1780999999999999</v>
      </c>
      <c r="H19">
        <v>133</v>
      </c>
      <c r="J19">
        <v>1.1780999999999999</v>
      </c>
      <c r="K19">
        <v>136</v>
      </c>
      <c r="N19">
        <v>-0.95522943007425298</v>
      </c>
      <c r="O19">
        <v>23</v>
      </c>
      <c r="R19">
        <v>0.70990295799782799</v>
      </c>
      <c r="S19">
        <v>12</v>
      </c>
    </row>
    <row r="20" spans="1:19">
      <c r="A20">
        <v>1.4399</v>
      </c>
      <c r="B20">
        <v>202</v>
      </c>
      <c r="D20">
        <v>1.4399</v>
      </c>
      <c r="E20">
        <v>174</v>
      </c>
      <c r="G20">
        <v>1.4399</v>
      </c>
      <c r="H20">
        <v>149</v>
      </c>
      <c r="J20">
        <v>1.4399</v>
      </c>
      <c r="K20">
        <v>136</v>
      </c>
      <c r="N20">
        <v>-1.6186966611722</v>
      </c>
      <c r="O20">
        <v>6</v>
      </c>
      <c r="R20">
        <v>2.59085638410764</v>
      </c>
      <c r="S20">
        <v>10</v>
      </c>
    </row>
    <row r="21" spans="1:19">
      <c r="A21">
        <v>1.7017</v>
      </c>
      <c r="B21">
        <v>171</v>
      </c>
      <c r="D21">
        <v>1.7017</v>
      </c>
      <c r="E21">
        <v>206</v>
      </c>
      <c r="G21">
        <v>1.7017</v>
      </c>
      <c r="H21">
        <v>159</v>
      </c>
      <c r="J21">
        <v>1.7017</v>
      </c>
      <c r="K21">
        <v>167</v>
      </c>
      <c r="N21">
        <v>-0.88728845773026299</v>
      </c>
      <c r="O21">
        <v>16</v>
      </c>
      <c r="R21">
        <v>2.2759447817943199</v>
      </c>
      <c r="S21">
        <v>25</v>
      </c>
    </row>
    <row r="22" spans="1:19">
      <c r="A22">
        <v>1.9635</v>
      </c>
      <c r="B22">
        <v>232</v>
      </c>
      <c r="D22">
        <v>1.9635</v>
      </c>
      <c r="E22">
        <v>254</v>
      </c>
      <c r="G22">
        <v>1.9635</v>
      </c>
      <c r="H22">
        <v>163</v>
      </c>
      <c r="J22">
        <v>1.9635</v>
      </c>
      <c r="K22">
        <v>144</v>
      </c>
      <c r="N22">
        <v>-2.93429013284661</v>
      </c>
      <c r="O22">
        <v>4</v>
      </c>
      <c r="R22">
        <v>1.77277005685724</v>
      </c>
      <c r="S22">
        <v>19</v>
      </c>
    </row>
    <row r="23" spans="1:19">
      <c r="A23">
        <v>2.2252999999999998</v>
      </c>
      <c r="B23">
        <v>176</v>
      </c>
      <c r="D23">
        <v>2.2252999999999998</v>
      </c>
      <c r="E23">
        <v>258</v>
      </c>
      <c r="G23">
        <v>2.2252999999999998</v>
      </c>
      <c r="H23">
        <v>187</v>
      </c>
      <c r="J23">
        <v>2.2252999999999998</v>
      </c>
      <c r="K23">
        <v>180</v>
      </c>
      <c r="N23">
        <v>-2.0677217752570298</v>
      </c>
      <c r="O23">
        <v>16</v>
      </c>
      <c r="R23">
        <v>6.9500493541051506E-2</v>
      </c>
      <c r="S23">
        <v>1</v>
      </c>
    </row>
    <row r="24" spans="1:19">
      <c r="A24">
        <v>2.4870999999999999</v>
      </c>
      <c r="B24">
        <v>261</v>
      </c>
      <c r="D24">
        <v>2.4870999999999999</v>
      </c>
      <c r="E24">
        <v>305</v>
      </c>
      <c r="G24">
        <v>2.4870999999999999</v>
      </c>
      <c r="H24">
        <v>160</v>
      </c>
      <c r="J24">
        <v>2.4870999999999999</v>
      </c>
      <c r="K24">
        <v>200</v>
      </c>
      <c r="N24">
        <v>1.3590034438018599</v>
      </c>
      <c r="O24">
        <v>19</v>
      </c>
      <c r="R24">
        <v>0.27409183951176502</v>
      </c>
      <c r="S24">
        <v>2</v>
      </c>
    </row>
    <row r="25" spans="1:19">
      <c r="A25">
        <v>2.7488999999999999</v>
      </c>
      <c r="B25">
        <v>230</v>
      </c>
      <c r="D25">
        <v>2.7488999999999999</v>
      </c>
      <c r="E25">
        <v>252</v>
      </c>
      <c r="G25">
        <v>2.7488999999999999</v>
      </c>
      <c r="H25">
        <v>147</v>
      </c>
      <c r="J25">
        <v>2.7488999999999999</v>
      </c>
      <c r="K25">
        <v>170</v>
      </c>
      <c r="N25">
        <v>-6.5283700988792104E-2</v>
      </c>
      <c r="O25">
        <v>4</v>
      </c>
      <c r="R25">
        <v>1.2646849631056301</v>
      </c>
      <c r="S25">
        <v>8</v>
      </c>
    </row>
    <row r="26" spans="1:19">
      <c r="A26">
        <v>3.0106999999999999</v>
      </c>
      <c r="B26">
        <v>228</v>
      </c>
      <c r="D26">
        <v>3.0106999999999999</v>
      </c>
      <c r="E26">
        <v>265</v>
      </c>
      <c r="G26">
        <v>3.0106999999999999</v>
      </c>
      <c r="H26">
        <v>168</v>
      </c>
      <c r="J26">
        <v>3.0106999999999999</v>
      </c>
      <c r="K26">
        <v>160</v>
      </c>
      <c r="N26">
        <v>1.13885033714398</v>
      </c>
      <c r="O26">
        <v>11</v>
      </c>
      <c r="R26">
        <v>9.1843313346859495E-2</v>
      </c>
      <c r="S26">
        <v>12</v>
      </c>
    </row>
    <row r="27" spans="1:19">
      <c r="N27">
        <v>1.43387817256728</v>
      </c>
      <c r="O27">
        <v>18</v>
      </c>
      <c r="R27">
        <v>0.31094687886330502</v>
      </c>
      <c r="S27">
        <v>2</v>
      </c>
    </row>
    <row r="28" spans="1:19">
      <c r="N28">
        <v>0.73094942966255405</v>
      </c>
      <c r="O28">
        <v>14</v>
      </c>
      <c r="R28">
        <v>-0.60765524662084303</v>
      </c>
      <c r="S28">
        <v>4</v>
      </c>
    </row>
    <row r="29" spans="1:19">
      <c r="N29">
        <v>1.2056821220137199</v>
      </c>
      <c r="O29">
        <v>17</v>
      </c>
      <c r="R29">
        <v>-0.690014628067944</v>
      </c>
      <c r="S29">
        <v>18</v>
      </c>
    </row>
    <row r="30" spans="1:19">
      <c r="N30">
        <v>1.40300187807668</v>
      </c>
      <c r="O30">
        <v>19</v>
      </c>
      <c r="R30">
        <v>0.97378740366166405</v>
      </c>
      <c r="S30">
        <v>13</v>
      </c>
    </row>
    <row r="31" spans="1:19">
      <c r="N31">
        <v>1.14869238292385</v>
      </c>
      <c r="O31">
        <v>15</v>
      </c>
      <c r="R31">
        <v>3.3377751423560503E-2</v>
      </c>
      <c r="S31">
        <v>7</v>
      </c>
    </row>
    <row r="32" spans="1:19">
      <c r="N32">
        <v>-0.224305589612007</v>
      </c>
      <c r="O32">
        <v>2</v>
      </c>
      <c r="R32">
        <v>-0.94986917072070298</v>
      </c>
      <c r="S32">
        <v>19</v>
      </c>
    </row>
    <row r="33" spans="14:19">
      <c r="N33">
        <v>0.41631986442306801</v>
      </c>
      <c r="O33">
        <v>16</v>
      </c>
      <c r="R33">
        <v>2.0585674693214702</v>
      </c>
      <c r="S33">
        <v>6</v>
      </c>
    </row>
    <row r="34" spans="14:19">
      <c r="N34">
        <v>0.23838076867765501</v>
      </c>
      <c r="O34">
        <v>14</v>
      </c>
      <c r="R34">
        <v>2.9744496959343598</v>
      </c>
      <c r="S34">
        <v>13</v>
      </c>
    </row>
    <row r="35" spans="14:19">
      <c r="N35">
        <v>1.48246715717207</v>
      </c>
      <c r="O35">
        <v>1</v>
      </c>
      <c r="R35">
        <v>1.85925203100731</v>
      </c>
      <c r="S35">
        <v>3</v>
      </c>
    </row>
    <row r="36" spans="14:19">
      <c r="N36">
        <v>0.154334037791967</v>
      </c>
      <c r="O36">
        <v>20</v>
      </c>
      <c r="R36">
        <v>2.3962808693095901</v>
      </c>
      <c r="S36">
        <v>18</v>
      </c>
    </row>
    <row r="37" spans="14:19">
      <c r="N37">
        <v>6.0573011505296002E-2</v>
      </c>
      <c r="O37">
        <v>21</v>
      </c>
      <c r="R37">
        <v>-1.4433589167159799</v>
      </c>
      <c r="S37">
        <v>17</v>
      </c>
    </row>
    <row r="38" spans="14:19">
      <c r="N38">
        <v>-0.608948332680328</v>
      </c>
      <c r="O38">
        <v>7</v>
      </c>
      <c r="R38">
        <v>2.7371384508991699</v>
      </c>
      <c r="S38">
        <v>1</v>
      </c>
    </row>
    <row r="39" spans="14:19">
      <c r="N39">
        <v>0.46688880466747001</v>
      </c>
      <c r="O39">
        <v>18</v>
      </c>
      <c r="R39">
        <v>-1.69803364835612E-2</v>
      </c>
      <c r="S39">
        <v>3</v>
      </c>
    </row>
    <row r="40" spans="14:19">
      <c r="N40">
        <v>-0.97974728275032197</v>
      </c>
      <c r="O40">
        <v>7</v>
      </c>
      <c r="R40">
        <v>-5.3315757570474402E-2</v>
      </c>
      <c r="S40">
        <v>3</v>
      </c>
    </row>
    <row r="41" spans="14:19">
      <c r="N41">
        <v>-1.3302521483348899</v>
      </c>
      <c r="O41">
        <v>14</v>
      </c>
      <c r="R41">
        <v>0.39840099109379301</v>
      </c>
      <c r="S41">
        <v>1</v>
      </c>
    </row>
    <row r="42" spans="14:19">
      <c r="N42">
        <v>0.46040228845641101</v>
      </c>
      <c r="O42">
        <v>11</v>
      </c>
      <c r="R42">
        <v>-1.5407858146420601</v>
      </c>
      <c r="S42">
        <v>3</v>
      </c>
    </row>
    <row r="43" spans="14:19">
      <c r="N43">
        <v>-0.694294336209616</v>
      </c>
      <c r="O43">
        <v>10</v>
      </c>
      <c r="R43">
        <v>0.45827836400543298</v>
      </c>
      <c r="S43">
        <v>5</v>
      </c>
    </row>
    <row r="44" spans="14:19">
      <c r="N44">
        <v>-2.1986877959815101</v>
      </c>
      <c r="O44">
        <v>8</v>
      </c>
      <c r="R44">
        <v>1.4251782633980501</v>
      </c>
      <c r="S44">
        <v>7</v>
      </c>
    </row>
    <row r="45" spans="14:19">
      <c r="N45">
        <v>-7.8947061602610502E-2</v>
      </c>
      <c r="O45">
        <v>7</v>
      </c>
      <c r="R45">
        <v>2.6503488809090898</v>
      </c>
      <c r="S45">
        <v>4</v>
      </c>
    </row>
    <row r="46" spans="14:19">
      <c r="N46">
        <v>-2.87471581210316</v>
      </c>
      <c r="O46">
        <v>2</v>
      </c>
      <c r="R46">
        <v>-2.7489220534096299</v>
      </c>
      <c r="S46">
        <v>5</v>
      </c>
    </row>
    <row r="47" spans="14:19">
      <c r="N47">
        <v>-0.120190515488401</v>
      </c>
      <c r="O47">
        <v>19</v>
      </c>
      <c r="R47">
        <v>-2.4229792334706599</v>
      </c>
      <c r="S47">
        <v>9</v>
      </c>
    </row>
    <row r="48" spans="14:19">
      <c r="N48">
        <v>-1.3814798693243999</v>
      </c>
      <c r="O48">
        <v>6</v>
      </c>
      <c r="R48">
        <v>-2.32005897755558</v>
      </c>
      <c r="S48">
        <v>16</v>
      </c>
    </row>
    <row r="49" spans="14:19">
      <c r="N49">
        <v>0.79546643989715105</v>
      </c>
      <c r="O49">
        <v>7</v>
      </c>
      <c r="R49">
        <v>3.08769988068034</v>
      </c>
      <c r="S49">
        <v>17</v>
      </c>
    </row>
    <row r="50" spans="14:19">
      <c r="N50">
        <v>2.56697241822584</v>
      </c>
      <c r="O50">
        <v>25</v>
      </c>
      <c r="R50">
        <v>2.6666693472387801</v>
      </c>
      <c r="S50">
        <v>3</v>
      </c>
    </row>
    <row r="51" spans="14:19">
      <c r="N51">
        <v>-2.2588867950708602</v>
      </c>
      <c r="O51">
        <v>24</v>
      </c>
      <c r="R51">
        <v>-1.14691816646619</v>
      </c>
      <c r="S51">
        <v>6</v>
      </c>
    </row>
    <row r="52" spans="14:19">
      <c r="N52">
        <v>0.31869330065817603</v>
      </c>
      <c r="O52">
        <v>23</v>
      </c>
      <c r="R52">
        <v>-2.1914717419444898</v>
      </c>
      <c r="S52">
        <v>18</v>
      </c>
    </row>
    <row r="53" spans="14:19">
      <c r="N53">
        <v>0.92489058862686702</v>
      </c>
      <c r="O53">
        <v>4</v>
      </c>
      <c r="R53">
        <v>2.9776148678128802</v>
      </c>
      <c r="S53">
        <v>5</v>
      </c>
    </row>
    <row r="54" spans="14:19">
      <c r="N54">
        <v>-1.6259648742627499</v>
      </c>
      <c r="O54">
        <v>11</v>
      </c>
      <c r="R54">
        <v>-1.9518662889017999</v>
      </c>
      <c r="S54">
        <v>22</v>
      </c>
    </row>
    <row r="55" spans="14:19">
      <c r="N55">
        <v>0.14219891788870101</v>
      </c>
      <c r="O55">
        <v>21</v>
      </c>
      <c r="R55">
        <v>0.30001402337171701</v>
      </c>
      <c r="S55">
        <v>20</v>
      </c>
    </row>
    <row r="56" spans="14:19">
      <c r="N56">
        <v>0.21536224009042099</v>
      </c>
      <c r="O56">
        <v>1</v>
      </c>
      <c r="R56">
        <v>1.24143556344175</v>
      </c>
      <c r="S56">
        <v>18</v>
      </c>
    </row>
    <row r="57" spans="14:19">
      <c r="N57">
        <v>0.178354881749233</v>
      </c>
      <c r="O57">
        <v>7</v>
      </c>
      <c r="R57">
        <v>0.38298839354995301</v>
      </c>
      <c r="S57">
        <v>7</v>
      </c>
    </row>
    <row r="58" spans="14:19">
      <c r="N58">
        <v>0.47027169094316701</v>
      </c>
      <c r="O58">
        <v>14</v>
      </c>
      <c r="R58">
        <v>1.4827154992837599</v>
      </c>
      <c r="S58">
        <v>22</v>
      </c>
    </row>
    <row r="59" spans="14:19">
      <c r="N59">
        <v>1.2336623762746701E-2</v>
      </c>
      <c r="O59">
        <v>20</v>
      </c>
      <c r="R59">
        <v>1.31260913344203</v>
      </c>
      <c r="S59">
        <v>10</v>
      </c>
    </row>
    <row r="60" spans="14:19">
      <c r="N60">
        <v>-1.68094422284357</v>
      </c>
      <c r="O60">
        <v>11</v>
      </c>
      <c r="R60">
        <v>1.49545425993278</v>
      </c>
      <c r="S60">
        <v>13</v>
      </c>
    </row>
    <row r="61" spans="14:19">
      <c r="N61">
        <v>2.5302761180926598</v>
      </c>
      <c r="O61">
        <v>14</v>
      </c>
      <c r="R61">
        <v>-1.25924501388667</v>
      </c>
      <c r="S61">
        <v>23</v>
      </c>
    </row>
    <row r="62" spans="14:19">
      <c r="N62">
        <v>0.48580089293369799</v>
      </c>
      <c r="O62">
        <v>10</v>
      </c>
      <c r="R62">
        <v>0.77481114569670895</v>
      </c>
      <c r="S62">
        <v>14</v>
      </c>
    </row>
    <row r="63" spans="14:19">
      <c r="N63">
        <v>-5.0454532022989398E-2</v>
      </c>
      <c r="O63">
        <v>11</v>
      </c>
      <c r="R63">
        <v>0.98442499026075103</v>
      </c>
      <c r="S63">
        <v>1</v>
      </c>
    </row>
    <row r="64" spans="14:19">
      <c r="N64">
        <v>1.2810794598841699</v>
      </c>
      <c r="O64">
        <v>18</v>
      </c>
      <c r="R64">
        <v>1.92706209762772E-2</v>
      </c>
      <c r="S64">
        <v>1</v>
      </c>
    </row>
    <row r="65" spans="14:19">
      <c r="N65">
        <v>0.35013152634587202</v>
      </c>
      <c r="O65">
        <v>5</v>
      </c>
      <c r="R65">
        <v>0.61334462894941799</v>
      </c>
      <c r="S65">
        <v>10</v>
      </c>
    </row>
    <row r="66" spans="14:19">
      <c r="N66">
        <v>0.24163911475394301</v>
      </c>
      <c r="O66">
        <v>5</v>
      </c>
      <c r="R66">
        <v>-2.1417233222611198</v>
      </c>
      <c r="S66">
        <v>12</v>
      </c>
    </row>
    <row r="67" spans="14:19">
      <c r="N67">
        <v>-0.65397386740807595</v>
      </c>
      <c r="O67">
        <v>2</v>
      </c>
      <c r="R67">
        <v>-2.5523147831297099</v>
      </c>
      <c r="S67">
        <v>7</v>
      </c>
    </row>
    <row r="68" spans="14:19">
      <c r="N68">
        <v>-1.0917954634736399E-2</v>
      </c>
      <c r="O68">
        <v>4</v>
      </c>
      <c r="R68">
        <v>-0.95323963635089703</v>
      </c>
      <c r="S68">
        <v>18</v>
      </c>
    </row>
    <row r="69" spans="14:19">
      <c r="N69">
        <v>0.42224505327425699</v>
      </c>
      <c r="O69">
        <v>10</v>
      </c>
      <c r="R69">
        <v>-2.7007472338651399</v>
      </c>
      <c r="S69">
        <v>8</v>
      </c>
    </row>
    <row r="70" spans="14:19">
      <c r="N70">
        <v>0.34003878101592</v>
      </c>
      <c r="O70">
        <v>2</v>
      </c>
      <c r="R70">
        <v>-2.4632843882599098</v>
      </c>
      <c r="S70">
        <v>11</v>
      </c>
    </row>
    <row r="71" spans="14:19">
      <c r="N71">
        <v>0.75063024188451299</v>
      </c>
      <c r="O71">
        <v>7</v>
      </c>
      <c r="R71">
        <v>-0.35853716960726201</v>
      </c>
      <c r="S71">
        <v>13</v>
      </c>
    </row>
    <row r="72" spans="14:19">
      <c r="N72">
        <v>-1.2564454884620799</v>
      </c>
      <c r="O72">
        <v>17</v>
      </c>
      <c r="R72">
        <v>-1.64948958434633</v>
      </c>
      <c r="S72">
        <v>5</v>
      </c>
    </row>
    <row r="73" spans="14:19">
      <c r="N73">
        <v>-0.70639539419229902</v>
      </c>
      <c r="O73">
        <v>24</v>
      </c>
      <c r="R73">
        <v>0.86837376552033596</v>
      </c>
      <c r="S73">
        <v>19</v>
      </c>
    </row>
    <row r="74" spans="14:19">
      <c r="N74">
        <v>0.59517121168895004</v>
      </c>
      <c r="O74">
        <v>3</v>
      </c>
      <c r="R74">
        <v>2.6507436904209301</v>
      </c>
      <c r="S74">
        <v>4</v>
      </c>
    </row>
    <row r="75" spans="14:19">
      <c r="N75">
        <v>0.534607864647625</v>
      </c>
      <c r="O75">
        <v>2</v>
      </c>
      <c r="R75">
        <v>-2.08995692096903E-2</v>
      </c>
      <c r="S75">
        <v>13</v>
      </c>
    </row>
    <row r="76" spans="14:19">
      <c r="N76">
        <v>0.46713765849805</v>
      </c>
      <c r="O76">
        <v>4</v>
      </c>
      <c r="R76">
        <v>2.3027921278708199</v>
      </c>
      <c r="S76">
        <v>17</v>
      </c>
    </row>
    <row r="77" spans="14:19">
      <c r="N77">
        <v>-1.63079476346827</v>
      </c>
      <c r="O77">
        <v>21</v>
      </c>
      <c r="R77">
        <v>0.67754291880897599</v>
      </c>
      <c r="S77">
        <v>14</v>
      </c>
    </row>
    <row r="78" spans="14:19">
      <c r="N78">
        <v>-2.0979622169192398</v>
      </c>
      <c r="O78">
        <v>21</v>
      </c>
      <c r="R78">
        <v>2.4007484434669202</v>
      </c>
      <c r="S78">
        <v>18</v>
      </c>
    </row>
    <row r="79" spans="14:19">
      <c r="N79">
        <v>0.288753529577711</v>
      </c>
      <c r="O79">
        <v>25</v>
      </c>
      <c r="R79">
        <v>1.9324861243440199</v>
      </c>
      <c r="S79">
        <v>22</v>
      </c>
    </row>
    <row r="80" spans="14:19">
      <c r="N80">
        <v>-0.307947302741645</v>
      </c>
      <c r="O80">
        <v>1</v>
      </c>
      <c r="R80">
        <v>1.7520555609236901</v>
      </c>
      <c r="S80">
        <v>18</v>
      </c>
    </row>
    <row r="81" spans="14:19">
      <c r="N81">
        <v>0.16508715084603601</v>
      </c>
      <c r="O81">
        <v>6</v>
      </c>
      <c r="R81">
        <v>0.50747716019219702</v>
      </c>
      <c r="S81">
        <v>16</v>
      </c>
    </row>
    <row r="82" spans="14:19">
      <c r="N82">
        <v>0.69689692382219104</v>
      </c>
      <c r="O82">
        <v>4</v>
      </c>
      <c r="R82">
        <v>0.73053229849877299</v>
      </c>
      <c r="S82">
        <v>17</v>
      </c>
    </row>
    <row r="83" spans="14:19">
      <c r="N83">
        <v>2.2083731420393602</v>
      </c>
      <c r="O83">
        <v>22</v>
      </c>
      <c r="R83">
        <v>0.51500156798067298</v>
      </c>
      <c r="S83">
        <v>9</v>
      </c>
    </row>
    <row r="84" spans="14:19">
      <c r="N84">
        <v>1.7498011477876501</v>
      </c>
      <c r="O84">
        <v>16</v>
      </c>
      <c r="R84">
        <v>0.60347448527418401</v>
      </c>
      <c r="S84">
        <v>2</v>
      </c>
    </row>
    <row r="85" spans="14:19">
      <c r="N85">
        <v>-0.14588206810505999</v>
      </c>
      <c r="O85">
        <v>4</v>
      </c>
      <c r="R85">
        <v>1.74464239467536</v>
      </c>
      <c r="S85">
        <v>19</v>
      </c>
    </row>
    <row r="86" spans="14:19">
      <c r="N86">
        <v>0.51423757174531104</v>
      </c>
      <c r="O86">
        <v>1</v>
      </c>
      <c r="R86">
        <v>1.3299686640944199</v>
      </c>
      <c r="S86">
        <v>4</v>
      </c>
    </row>
    <row r="87" spans="14:19">
      <c r="N87">
        <v>0.95806668608537104</v>
      </c>
      <c r="O87">
        <v>7</v>
      </c>
      <c r="R87">
        <v>1.3933733496329801</v>
      </c>
      <c r="S87">
        <v>4</v>
      </c>
    </row>
    <row r="88" spans="14:19">
      <c r="N88">
        <v>0.88737409474967399</v>
      </c>
      <c r="O88">
        <v>13</v>
      </c>
      <c r="R88">
        <v>1.4183065201269001</v>
      </c>
      <c r="S88">
        <v>17</v>
      </c>
    </row>
    <row r="89" spans="14:19">
      <c r="N89">
        <v>1.7044619613371299</v>
      </c>
      <c r="O89">
        <v>24</v>
      </c>
      <c r="R89">
        <v>1.62509186407096</v>
      </c>
      <c r="S89">
        <v>17</v>
      </c>
    </row>
    <row r="90" spans="14:19">
      <c r="N90">
        <v>2.59246491398277</v>
      </c>
      <c r="O90">
        <v>25</v>
      </c>
      <c r="R90">
        <v>2.4808865118077499</v>
      </c>
      <c r="S90">
        <v>24</v>
      </c>
    </row>
    <row r="91" spans="14:19">
      <c r="N91">
        <v>3.1321676507552199</v>
      </c>
      <c r="O91">
        <v>15</v>
      </c>
      <c r="R91">
        <v>0.18069961101877599</v>
      </c>
      <c r="S91">
        <v>4</v>
      </c>
    </row>
    <row r="92" spans="14:19">
      <c r="N92">
        <v>-1.05296161642331</v>
      </c>
      <c r="O92">
        <v>15</v>
      </c>
      <c r="R92">
        <v>1.01261898659442</v>
      </c>
      <c r="S92">
        <v>5</v>
      </c>
    </row>
    <row r="93" spans="14:19">
      <c r="N93">
        <v>1.52455015801286</v>
      </c>
      <c r="O93">
        <v>2</v>
      </c>
      <c r="R93">
        <v>0.116897891318752</v>
      </c>
      <c r="S93">
        <v>14</v>
      </c>
    </row>
    <row r="94" spans="14:19">
      <c r="N94">
        <v>0.95402548035143697</v>
      </c>
      <c r="O94">
        <v>19</v>
      </c>
      <c r="R94">
        <v>0.80357406469352399</v>
      </c>
      <c r="S94">
        <v>8</v>
      </c>
    </row>
    <row r="95" spans="14:19">
      <c r="N95">
        <v>-2.7565901491155298</v>
      </c>
      <c r="O95">
        <v>19</v>
      </c>
      <c r="R95">
        <v>0.70079638264218802</v>
      </c>
      <c r="S95">
        <v>7</v>
      </c>
    </row>
    <row r="96" spans="14:19">
      <c r="N96">
        <v>0.28033189459306201</v>
      </c>
      <c r="O96">
        <v>7</v>
      </c>
      <c r="R96">
        <v>1.60058719953982</v>
      </c>
      <c r="S96">
        <v>22</v>
      </c>
    </row>
    <row r="97" spans="14:19">
      <c r="N97">
        <v>-2.8396565186187801</v>
      </c>
      <c r="O97">
        <v>17</v>
      </c>
      <c r="R97">
        <v>2.1737597711758401</v>
      </c>
      <c r="S97">
        <v>17</v>
      </c>
    </row>
    <row r="98" spans="14:19">
      <c r="N98">
        <v>-2.1902318419412499</v>
      </c>
      <c r="O98">
        <v>25</v>
      </c>
      <c r="R98">
        <v>2.36697950858502</v>
      </c>
      <c r="S98">
        <v>22</v>
      </c>
    </row>
    <row r="99" spans="14:19">
      <c r="N99">
        <v>2.7253743276153402</v>
      </c>
      <c r="O99">
        <v>8</v>
      </c>
      <c r="R99">
        <v>-0.68777970998957305</v>
      </c>
      <c r="S99">
        <v>2</v>
      </c>
    </row>
    <row r="100" spans="14:19">
      <c r="N100">
        <v>1.85648002254696</v>
      </c>
      <c r="O100">
        <v>25</v>
      </c>
      <c r="R100">
        <v>1.43915894147149</v>
      </c>
      <c r="S100">
        <v>15</v>
      </c>
    </row>
    <row r="101" spans="14:19">
      <c r="N101">
        <v>0.24495575199740299</v>
      </c>
      <c r="O101">
        <v>10</v>
      </c>
      <c r="R101">
        <v>1.1553066852257401</v>
      </c>
      <c r="S101">
        <v>14</v>
      </c>
    </row>
    <row r="102" spans="14:19">
      <c r="N102">
        <v>-2.2172056451196598</v>
      </c>
      <c r="O102">
        <v>24</v>
      </c>
      <c r="R102">
        <v>0.997663588894526</v>
      </c>
      <c r="S102">
        <v>12</v>
      </c>
    </row>
    <row r="103" spans="14:19">
      <c r="N103">
        <v>1.7734239557050999</v>
      </c>
      <c r="O103">
        <v>6</v>
      </c>
      <c r="R103">
        <v>1.63400560312934</v>
      </c>
      <c r="S103">
        <v>18</v>
      </c>
    </row>
    <row r="104" spans="14:19">
      <c r="N104">
        <v>-0.44413143582206699</v>
      </c>
      <c r="O104">
        <v>16</v>
      </c>
      <c r="R104">
        <v>4.3952060352195198E-2</v>
      </c>
      <c r="S104">
        <v>3</v>
      </c>
    </row>
    <row r="105" spans="14:19">
      <c r="N105">
        <v>0.69464236361493803</v>
      </c>
      <c r="O105">
        <v>4</v>
      </c>
      <c r="R105">
        <v>1.69155406651858</v>
      </c>
      <c r="S105">
        <v>23</v>
      </c>
    </row>
    <row r="106" spans="14:19">
      <c r="N106">
        <v>-1.1809445727991501</v>
      </c>
      <c r="O106">
        <v>22</v>
      </c>
      <c r="R106">
        <v>0.50646103353436001</v>
      </c>
      <c r="S106">
        <v>11</v>
      </c>
    </row>
    <row r="107" spans="14:19">
      <c r="N107">
        <v>-2.6385921263515102</v>
      </c>
      <c r="O107">
        <v>20</v>
      </c>
      <c r="R107">
        <v>2.7256565461291</v>
      </c>
      <c r="S107">
        <v>22</v>
      </c>
    </row>
    <row r="108" spans="14:19">
      <c r="N108">
        <v>2.78322800953074</v>
      </c>
      <c r="O108">
        <v>24</v>
      </c>
      <c r="R108">
        <v>-1.0669187953169601</v>
      </c>
      <c r="S108">
        <v>16</v>
      </c>
    </row>
    <row r="109" spans="14:19">
      <c r="N109">
        <v>-1.3055119025592301</v>
      </c>
      <c r="O109">
        <v>10</v>
      </c>
      <c r="R109">
        <v>-0.80880734888664096</v>
      </c>
      <c r="S109">
        <v>19</v>
      </c>
    </row>
    <row r="110" spans="14:19">
      <c r="N110">
        <v>-1.46315499889044</v>
      </c>
      <c r="O110">
        <v>8</v>
      </c>
      <c r="R110">
        <v>-2.06496397208441</v>
      </c>
      <c r="S110">
        <v>14</v>
      </c>
    </row>
    <row r="111" spans="14:19">
      <c r="N111">
        <v>1.3903009337007399</v>
      </c>
      <c r="O111">
        <v>1</v>
      </c>
      <c r="R111">
        <v>-0.62677297750267802</v>
      </c>
      <c r="S111">
        <v>17</v>
      </c>
    </row>
    <row r="112" spans="14:19">
      <c r="N112">
        <v>2.9925286515974601</v>
      </c>
      <c r="O112">
        <v>22</v>
      </c>
      <c r="R112">
        <v>-2.3385163875556301</v>
      </c>
      <c r="S112">
        <v>4</v>
      </c>
    </row>
    <row r="113" spans="14:19">
      <c r="N113">
        <v>-2.1888155524544199</v>
      </c>
      <c r="O113">
        <v>18</v>
      </c>
      <c r="R113">
        <v>1.23304170628378</v>
      </c>
      <c r="S113">
        <v>2</v>
      </c>
    </row>
    <row r="114" spans="14:19">
      <c r="N114">
        <v>-1.35122301543284</v>
      </c>
      <c r="O114">
        <v>20</v>
      </c>
      <c r="R114">
        <v>-2.0854100439461098</v>
      </c>
      <c r="S114">
        <v>1</v>
      </c>
    </row>
    <row r="115" spans="14:19">
      <c r="N115">
        <v>-1.4374159049347099</v>
      </c>
      <c r="O115">
        <v>21</v>
      </c>
      <c r="R115">
        <v>-0.90437146646241995</v>
      </c>
      <c r="S115">
        <v>1</v>
      </c>
    </row>
    <row r="116" spans="14:19">
      <c r="N116">
        <v>1.2198672591200801</v>
      </c>
      <c r="O116">
        <v>23</v>
      </c>
      <c r="R116">
        <v>-7.1260308979019804E-2</v>
      </c>
      <c r="S116">
        <v>11</v>
      </c>
    </row>
    <row r="117" spans="14:19">
      <c r="N117">
        <v>0.65866235259022399</v>
      </c>
      <c r="O117">
        <v>8</v>
      </c>
      <c r="R117">
        <v>-0.19271508561869499</v>
      </c>
      <c r="S117">
        <v>8</v>
      </c>
    </row>
    <row r="118" spans="14:19">
      <c r="N118">
        <v>0.53706140930959001</v>
      </c>
      <c r="O118">
        <v>18</v>
      </c>
      <c r="R118">
        <v>0.69459267956089898</v>
      </c>
      <c r="S118">
        <v>3</v>
      </c>
    </row>
    <row r="119" spans="14:19">
      <c r="N119">
        <v>-1.4296235825380601</v>
      </c>
      <c r="O119">
        <v>13</v>
      </c>
      <c r="R119">
        <v>-0.59420688204572603</v>
      </c>
      <c r="S119">
        <v>1</v>
      </c>
    </row>
    <row r="120" spans="14:19">
      <c r="N120">
        <v>-1.4615455936955599</v>
      </c>
      <c r="O120">
        <v>21</v>
      </c>
      <c r="R120">
        <v>-0.46147036979228501</v>
      </c>
      <c r="S120">
        <v>3</v>
      </c>
    </row>
    <row r="121" spans="14:19">
      <c r="N121">
        <v>-2.4842433055807498</v>
      </c>
      <c r="O121">
        <v>19</v>
      </c>
      <c r="R121">
        <v>0.80573727807191198</v>
      </c>
      <c r="S121">
        <v>24</v>
      </c>
    </row>
    <row r="122" spans="14:19">
      <c r="N122">
        <v>-1.8457196459860501</v>
      </c>
      <c r="O122">
        <v>16</v>
      </c>
      <c r="R122">
        <v>-0.26787891665708802</v>
      </c>
      <c r="S122">
        <v>10</v>
      </c>
    </row>
    <row r="123" spans="14:19">
      <c r="N123">
        <v>-2.6414968706981798</v>
      </c>
      <c r="O123">
        <v>17</v>
      </c>
      <c r="R123">
        <v>1.3282809036842E-3</v>
      </c>
      <c r="S123">
        <v>23</v>
      </c>
    </row>
    <row r="124" spans="14:19">
      <c r="N124">
        <v>2.8477184529944402</v>
      </c>
      <c r="O124">
        <v>5</v>
      </c>
      <c r="R124">
        <v>-0.55998697263431396</v>
      </c>
      <c r="S124">
        <v>19</v>
      </c>
    </row>
    <row r="125" spans="14:19">
      <c r="N125">
        <v>-2.6629782700732099</v>
      </c>
      <c r="O125">
        <v>4</v>
      </c>
      <c r="R125">
        <v>-0.138953327192195</v>
      </c>
      <c r="S125">
        <v>3</v>
      </c>
    </row>
    <row r="126" spans="14:19">
      <c r="N126">
        <v>-2.2550737763577602</v>
      </c>
      <c r="O126">
        <v>14</v>
      </c>
      <c r="R126">
        <v>0.18816742982361401</v>
      </c>
      <c r="S126">
        <v>7</v>
      </c>
    </row>
    <row r="127" spans="14:19">
      <c r="N127">
        <v>2.7862878489012699</v>
      </c>
      <c r="O127">
        <v>5</v>
      </c>
      <c r="R127">
        <v>-2.4927045788698998</v>
      </c>
      <c r="S127">
        <v>14</v>
      </c>
    </row>
    <row r="128" spans="14:19">
      <c r="N128">
        <v>-1.79413070416535</v>
      </c>
      <c r="O128">
        <v>18</v>
      </c>
      <c r="R128">
        <v>-1.93080568869286</v>
      </c>
      <c r="S128">
        <v>21</v>
      </c>
    </row>
    <row r="129" spans="14:19">
      <c r="N129">
        <v>0.55382732514320798</v>
      </c>
      <c r="O129">
        <v>2</v>
      </c>
      <c r="R129">
        <v>-1.77011608132902</v>
      </c>
      <c r="S129">
        <v>23</v>
      </c>
    </row>
    <row r="130" spans="14:19">
      <c r="N130">
        <v>0.68513040693157301</v>
      </c>
      <c r="O130">
        <v>21</v>
      </c>
      <c r="R130">
        <v>-3.11590439769446</v>
      </c>
      <c r="S130">
        <v>11</v>
      </c>
    </row>
    <row r="131" spans="14:19">
      <c r="N131">
        <v>0.15563681737796001</v>
      </c>
      <c r="O131">
        <v>22</v>
      </c>
      <c r="R131">
        <v>-2.2594967282809502</v>
      </c>
      <c r="S131">
        <v>17</v>
      </c>
    </row>
    <row r="132" spans="14:19">
      <c r="N132">
        <v>-1.5469481729938801</v>
      </c>
      <c r="O132">
        <v>20</v>
      </c>
      <c r="R132">
        <v>0.47452948387635102</v>
      </c>
      <c r="S132">
        <v>11</v>
      </c>
    </row>
    <row r="133" spans="14:19">
      <c r="N133">
        <v>-2.88775779808807</v>
      </c>
      <c r="O133">
        <v>6</v>
      </c>
      <c r="R133">
        <v>-0.70471960524625499</v>
      </c>
      <c r="S133">
        <v>22</v>
      </c>
    </row>
    <row r="134" spans="14:19">
      <c r="N134">
        <v>1.08029102600893</v>
      </c>
      <c r="O134">
        <v>7</v>
      </c>
      <c r="R134">
        <v>-2.0259838262747598</v>
      </c>
      <c r="S134">
        <v>14</v>
      </c>
    </row>
    <row r="135" spans="14:19">
      <c r="N135">
        <v>0.624333055662877</v>
      </c>
      <c r="O135">
        <v>3</v>
      </c>
      <c r="R135">
        <v>0.703567541244004</v>
      </c>
      <c r="S135">
        <v>9</v>
      </c>
    </row>
    <row r="136" spans="14:19">
      <c r="N136">
        <v>-6.4255668057966496E-3</v>
      </c>
      <c r="O136">
        <v>19</v>
      </c>
      <c r="R136">
        <v>-1.7425630313018201</v>
      </c>
      <c r="S136">
        <v>23</v>
      </c>
    </row>
    <row r="137" spans="14:19">
      <c r="N137">
        <v>-0.608174477771806</v>
      </c>
      <c r="O137">
        <v>24</v>
      </c>
      <c r="R137">
        <v>-2.9890303016208901</v>
      </c>
      <c r="S137">
        <v>4</v>
      </c>
    </row>
    <row r="138" spans="14:19">
      <c r="N138">
        <v>-2.3017417441846999</v>
      </c>
      <c r="O138">
        <v>7</v>
      </c>
      <c r="R138">
        <v>-2.16943778071369</v>
      </c>
      <c r="S138">
        <v>15</v>
      </c>
    </row>
    <row r="139" spans="14:19">
      <c r="N139">
        <v>5.3110050017794799E-2</v>
      </c>
      <c r="O139">
        <v>6</v>
      </c>
      <c r="R139">
        <v>-1.6412507714943501</v>
      </c>
      <c r="S139">
        <v>22</v>
      </c>
    </row>
    <row r="140" spans="14:19">
      <c r="N140">
        <v>2.1443016784837101</v>
      </c>
      <c r="O140">
        <v>22</v>
      </c>
      <c r="R140">
        <v>-1.4135898606133701</v>
      </c>
      <c r="S140">
        <v>25</v>
      </c>
    </row>
    <row r="141" spans="14:19">
      <c r="N141">
        <v>-0.53031022604861899</v>
      </c>
      <c r="O141">
        <v>16</v>
      </c>
      <c r="R141">
        <v>-2.7710173086507801</v>
      </c>
      <c r="S141">
        <v>2</v>
      </c>
    </row>
    <row r="142" spans="14:19">
      <c r="N142">
        <v>-2.2205328211378599</v>
      </c>
      <c r="O142">
        <v>21</v>
      </c>
      <c r="R142">
        <v>-1.7265863914362001</v>
      </c>
      <c r="S142">
        <v>15</v>
      </c>
    </row>
    <row r="143" spans="14:19">
      <c r="N143">
        <v>2.5668021716509299</v>
      </c>
      <c r="O143">
        <v>2</v>
      </c>
      <c r="R143">
        <v>1.6817780474933901</v>
      </c>
      <c r="S143">
        <v>13</v>
      </c>
    </row>
    <row r="144" spans="14:19">
      <c r="N144">
        <v>-0.148388577180706</v>
      </c>
      <c r="O144">
        <v>8</v>
      </c>
      <c r="R144">
        <v>0.82655878046029496</v>
      </c>
      <c r="S144">
        <v>1</v>
      </c>
    </row>
    <row r="145" spans="14:19">
      <c r="N145">
        <v>-2.4204263576259</v>
      </c>
      <c r="O145">
        <v>5</v>
      </c>
      <c r="R145">
        <v>1.25506311975499</v>
      </c>
      <c r="S145">
        <v>12</v>
      </c>
    </row>
    <row r="146" spans="14:19">
      <c r="N146">
        <v>-0.16125976390226199</v>
      </c>
      <c r="O146">
        <v>6</v>
      </c>
      <c r="R146">
        <v>-1.8056677489211199</v>
      </c>
      <c r="S146">
        <v>15</v>
      </c>
    </row>
    <row r="147" spans="14:19">
      <c r="N147">
        <v>-1.11447006178293</v>
      </c>
      <c r="O147">
        <v>5</v>
      </c>
      <c r="R147">
        <v>-1.07066404018084</v>
      </c>
      <c r="S147">
        <v>4</v>
      </c>
    </row>
    <row r="148" spans="14:19">
      <c r="N148">
        <v>-0.508219393717388</v>
      </c>
      <c r="O148">
        <v>13</v>
      </c>
      <c r="R148">
        <v>-2.3691231247913498</v>
      </c>
      <c r="S148">
        <v>14</v>
      </c>
    </row>
    <row r="149" spans="14:19">
      <c r="N149">
        <v>-1.7191455506248501</v>
      </c>
      <c r="O149">
        <v>10</v>
      </c>
      <c r="R149">
        <v>-2.5613830703581901</v>
      </c>
      <c r="S149">
        <v>4</v>
      </c>
    </row>
    <row r="150" spans="14:19">
      <c r="N150">
        <v>-2.4433996878221498</v>
      </c>
      <c r="O150">
        <v>9</v>
      </c>
      <c r="R150">
        <v>2.9818917950799899</v>
      </c>
      <c r="S150">
        <v>3</v>
      </c>
    </row>
    <row r="151" spans="14:19">
      <c r="N151">
        <v>-1.42389931224831E-2</v>
      </c>
      <c r="O151">
        <v>14</v>
      </c>
      <c r="R151">
        <v>-1.5488256473453801</v>
      </c>
      <c r="S151">
        <v>21</v>
      </c>
    </row>
    <row r="152" spans="14:19">
      <c r="N152">
        <v>-2.4794532830818201</v>
      </c>
      <c r="O152">
        <v>9</v>
      </c>
      <c r="R152">
        <v>-1.9105706859445799</v>
      </c>
      <c r="S152">
        <v>8</v>
      </c>
    </row>
    <row r="153" spans="14:19">
      <c r="N153">
        <v>-2.0824131282440899</v>
      </c>
      <c r="O153">
        <v>24</v>
      </c>
      <c r="R153">
        <v>-2.1291363640413499</v>
      </c>
      <c r="S153">
        <v>14</v>
      </c>
    </row>
    <row r="154" spans="14:19">
      <c r="N154">
        <v>-2.3763008561730699</v>
      </c>
      <c r="O154">
        <v>17</v>
      </c>
      <c r="R154">
        <v>-2.18750737786594</v>
      </c>
      <c r="S154">
        <v>14</v>
      </c>
    </row>
    <row r="155" spans="14:19">
      <c r="N155">
        <v>-2.30614448857555</v>
      </c>
      <c r="O155">
        <v>6</v>
      </c>
      <c r="R155">
        <v>-1.7715162728395699</v>
      </c>
      <c r="S155">
        <v>21</v>
      </c>
    </row>
    <row r="156" spans="14:19">
      <c r="N156">
        <v>0.19610323535577101</v>
      </c>
      <c r="O156">
        <v>8</v>
      </c>
      <c r="R156">
        <v>2.5085959559790201</v>
      </c>
      <c r="S156">
        <v>2</v>
      </c>
    </row>
    <row r="157" spans="14:19">
      <c r="N157">
        <v>-0.97960196535106203</v>
      </c>
      <c r="O157">
        <v>9</v>
      </c>
      <c r="R157">
        <v>3.0159185116165101</v>
      </c>
      <c r="S157">
        <v>9</v>
      </c>
    </row>
    <row r="158" spans="14:19">
      <c r="N158">
        <v>1.01501965808047</v>
      </c>
      <c r="O158">
        <v>9</v>
      </c>
      <c r="R158">
        <v>-2.11125813836447</v>
      </c>
      <c r="S158">
        <v>15</v>
      </c>
    </row>
    <row r="159" spans="14:19">
      <c r="N159">
        <v>0.50377532506122702</v>
      </c>
      <c r="O159">
        <v>1</v>
      </c>
      <c r="R159">
        <v>-0.16017330446202399</v>
      </c>
      <c r="S159">
        <v>15</v>
      </c>
    </row>
    <row r="160" spans="14:19">
      <c r="N160">
        <v>4.6847288133777101E-2</v>
      </c>
      <c r="O160">
        <v>1</v>
      </c>
      <c r="R160">
        <v>1.1216828414200899</v>
      </c>
      <c r="S160">
        <v>3</v>
      </c>
    </row>
    <row r="161" spans="14:19">
      <c r="N161">
        <v>0.89268629117447296</v>
      </c>
      <c r="O161">
        <v>11</v>
      </c>
      <c r="R161">
        <v>3.12883103260131</v>
      </c>
      <c r="S161">
        <v>17</v>
      </c>
    </row>
    <row r="162" spans="14:19">
      <c r="N162">
        <v>1.1911839853250801</v>
      </c>
      <c r="O162">
        <v>22</v>
      </c>
      <c r="R162">
        <v>-0.52909226563477296</v>
      </c>
      <c r="S162">
        <v>4</v>
      </c>
    </row>
    <row r="163" spans="14:19">
      <c r="N163">
        <v>-0.47818934335317498</v>
      </c>
      <c r="O163">
        <v>4</v>
      </c>
      <c r="R163">
        <v>3.0380602623474702</v>
      </c>
      <c r="S163">
        <v>22</v>
      </c>
    </row>
    <row r="164" spans="14:19">
      <c r="N164">
        <v>0.46982738669479601</v>
      </c>
      <c r="O164">
        <v>6</v>
      </c>
      <c r="R164">
        <v>0.45307074339027498</v>
      </c>
      <c r="S164">
        <v>18</v>
      </c>
    </row>
    <row r="165" spans="14:19">
      <c r="N165">
        <v>0.66659051239008904</v>
      </c>
      <c r="O165">
        <v>4</v>
      </c>
      <c r="R165">
        <v>1.79909275397538</v>
      </c>
      <c r="S165">
        <v>24</v>
      </c>
    </row>
    <row r="166" spans="14:19">
      <c r="N166">
        <v>1.36586668583104</v>
      </c>
      <c r="O166">
        <v>13</v>
      </c>
      <c r="R166">
        <v>9.3686827697850597E-2</v>
      </c>
      <c r="S166">
        <v>19</v>
      </c>
    </row>
    <row r="167" spans="14:19">
      <c r="N167">
        <v>1.0338277526986099</v>
      </c>
      <c r="O167">
        <v>15</v>
      </c>
      <c r="R167">
        <v>-0.105590924854347</v>
      </c>
      <c r="S167">
        <v>8</v>
      </c>
    </row>
    <row r="168" spans="14:19">
      <c r="N168">
        <v>-1.61431510598782</v>
      </c>
      <c r="O168">
        <v>22</v>
      </c>
      <c r="R168">
        <v>0.87746524546618099</v>
      </c>
      <c r="S168">
        <v>20</v>
      </c>
    </row>
    <row r="169" spans="14:19">
      <c r="N169">
        <v>-0.57563674280534505</v>
      </c>
      <c r="O169">
        <v>23</v>
      </c>
      <c r="R169">
        <v>0.31333782216936101</v>
      </c>
      <c r="S169">
        <v>10</v>
      </c>
    </row>
    <row r="170" spans="14:19">
      <c r="N170">
        <v>-2.0029304148639002</v>
      </c>
      <c r="O170">
        <v>15</v>
      </c>
      <c r="R170">
        <v>0.14217250672673801</v>
      </c>
      <c r="S170">
        <v>13</v>
      </c>
    </row>
    <row r="171" spans="14:19">
      <c r="N171">
        <v>-0.67816948093560703</v>
      </c>
      <c r="O171">
        <v>13</v>
      </c>
      <c r="R171">
        <v>-0.85243174767497498</v>
      </c>
      <c r="S171">
        <v>2</v>
      </c>
    </row>
    <row r="172" spans="14:19">
      <c r="N172">
        <v>2.83169671608916</v>
      </c>
      <c r="O172">
        <v>16</v>
      </c>
      <c r="R172">
        <v>-0.63094263692633301</v>
      </c>
      <c r="S172">
        <v>5</v>
      </c>
    </row>
    <row r="173" spans="14:19">
      <c r="N173">
        <v>1.0342062122286799</v>
      </c>
      <c r="O173">
        <v>23</v>
      </c>
      <c r="R173">
        <v>-0.42740099894638101</v>
      </c>
      <c r="S173">
        <v>22</v>
      </c>
    </row>
    <row r="174" spans="14:19">
      <c r="N174">
        <v>0.54336938162118398</v>
      </c>
      <c r="O174">
        <v>5</v>
      </c>
      <c r="R174">
        <v>1.0871290355508201</v>
      </c>
      <c r="S174">
        <v>2</v>
      </c>
    </row>
    <row r="175" spans="14:19">
      <c r="N175">
        <v>2.3647383268837401</v>
      </c>
      <c r="O175">
        <v>24</v>
      </c>
      <c r="R175">
        <v>-1.6338311071574201</v>
      </c>
      <c r="S175">
        <v>25</v>
      </c>
    </row>
    <row r="176" spans="14:19">
      <c r="N176">
        <v>-0.121256765001438</v>
      </c>
      <c r="O176">
        <v>6</v>
      </c>
      <c r="R176">
        <v>-1.59599831671308</v>
      </c>
      <c r="S176">
        <v>14</v>
      </c>
    </row>
    <row r="177" spans="14:19">
      <c r="N177">
        <v>0.43904784515009898</v>
      </c>
      <c r="O177">
        <v>7</v>
      </c>
      <c r="R177">
        <v>2.2679715000371101</v>
      </c>
      <c r="S177">
        <v>13</v>
      </c>
    </row>
    <row r="178" spans="14:19">
      <c r="N178">
        <v>1.3267712484679299</v>
      </c>
      <c r="O178">
        <v>23</v>
      </c>
      <c r="R178">
        <v>-2.6059539197378401</v>
      </c>
      <c r="S178">
        <v>4</v>
      </c>
    </row>
    <row r="179" spans="14:19">
      <c r="N179">
        <v>0.177939095745413</v>
      </c>
      <c r="O179">
        <v>2</v>
      </c>
      <c r="R179">
        <v>-0.52851351125164503</v>
      </c>
      <c r="S179">
        <v>15</v>
      </c>
    </row>
    <row r="180" spans="14:19">
      <c r="N180">
        <v>8.9777847066242006E-2</v>
      </c>
      <c r="O180">
        <v>8</v>
      </c>
      <c r="R180">
        <v>-1.8567206502542399</v>
      </c>
      <c r="S180">
        <v>11</v>
      </c>
    </row>
    <row r="181" spans="14:19">
      <c r="N181">
        <v>1.6175227026562899</v>
      </c>
      <c r="O181">
        <v>3</v>
      </c>
      <c r="R181">
        <v>1.1829679820917001</v>
      </c>
      <c r="S181">
        <v>11</v>
      </c>
    </row>
    <row r="182" spans="14:19">
      <c r="N182">
        <v>-2.6459791535608699</v>
      </c>
      <c r="O182">
        <v>11</v>
      </c>
      <c r="R182">
        <v>1.0654849983029699</v>
      </c>
      <c r="S182">
        <v>5</v>
      </c>
    </row>
    <row r="183" spans="14:19">
      <c r="N183">
        <v>-2.6934422152936599</v>
      </c>
      <c r="O183">
        <v>14</v>
      </c>
      <c r="R183">
        <v>0.913881252438004</v>
      </c>
      <c r="S183">
        <v>7</v>
      </c>
    </row>
    <row r="184" spans="14:19">
      <c r="N184">
        <v>0.34855244688905102</v>
      </c>
      <c r="O184">
        <v>10</v>
      </c>
      <c r="R184">
        <v>0.60182568457729602</v>
      </c>
      <c r="S184">
        <v>7</v>
      </c>
    </row>
    <row r="185" spans="14:19">
      <c r="N185">
        <v>-3.80391035956711E-2</v>
      </c>
      <c r="O185">
        <v>5</v>
      </c>
      <c r="R185">
        <v>0.85209040880074005</v>
      </c>
      <c r="S185">
        <v>10</v>
      </c>
    </row>
    <row r="186" spans="14:19">
      <c r="N186">
        <v>-0.19262846825725999</v>
      </c>
      <c r="O186">
        <v>23</v>
      </c>
      <c r="R186">
        <v>0.34265716385341699</v>
      </c>
      <c r="S186">
        <v>4</v>
      </c>
    </row>
    <row r="187" spans="14:19">
      <c r="N187">
        <v>-1.9234578744945701</v>
      </c>
      <c r="O187">
        <v>23</v>
      </c>
      <c r="R187">
        <v>0.42197808647688301</v>
      </c>
      <c r="S187">
        <v>5</v>
      </c>
    </row>
    <row r="188" spans="14:19">
      <c r="N188">
        <v>1.15589027915259</v>
      </c>
      <c r="O188">
        <v>3</v>
      </c>
      <c r="R188">
        <v>1.77036897396715</v>
      </c>
      <c r="S188">
        <v>22</v>
      </c>
    </row>
    <row r="189" spans="14:19">
      <c r="N189">
        <v>1.7970435194959</v>
      </c>
      <c r="O189">
        <v>12</v>
      </c>
      <c r="R189">
        <v>2.1074456639699699</v>
      </c>
      <c r="S189">
        <v>15</v>
      </c>
    </row>
    <row r="190" spans="14:19">
      <c r="N190">
        <v>2.6078664007318202</v>
      </c>
      <c r="O190">
        <v>22</v>
      </c>
      <c r="R190">
        <v>1.0792207113551</v>
      </c>
      <c r="S190">
        <v>13</v>
      </c>
    </row>
    <row r="191" spans="14:19">
      <c r="N191">
        <v>1.0051048941070799</v>
      </c>
      <c r="O191">
        <v>7</v>
      </c>
      <c r="R191">
        <v>2.54405637402408</v>
      </c>
      <c r="S191">
        <v>20</v>
      </c>
    </row>
    <row r="192" spans="14:19">
      <c r="N192">
        <v>2.4629192092658601</v>
      </c>
      <c r="O192">
        <v>9</v>
      </c>
      <c r="R192">
        <v>0.28801614468131498</v>
      </c>
      <c r="S192">
        <v>7</v>
      </c>
    </row>
    <row r="193" spans="14:19">
      <c r="N193">
        <v>3.00445221040333</v>
      </c>
      <c r="O193">
        <v>16</v>
      </c>
      <c r="R193">
        <v>1.27041120801314</v>
      </c>
      <c r="S193">
        <v>19</v>
      </c>
    </row>
    <row r="194" spans="14:19">
      <c r="N194">
        <v>-0.74608464654436302</v>
      </c>
      <c r="O194">
        <v>10</v>
      </c>
      <c r="R194">
        <v>0.10164584457440801</v>
      </c>
      <c r="S194">
        <v>1</v>
      </c>
    </row>
    <row r="195" spans="14:19">
      <c r="N195">
        <v>-1.1009917309684401</v>
      </c>
      <c r="O195">
        <v>22</v>
      </c>
      <c r="R195">
        <v>0.71335715997925198</v>
      </c>
      <c r="S195">
        <v>10</v>
      </c>
    </row>
    <row r="196" spans="14:19">
      <c r="N196">
        <v>-1.95738173551648</v>
      </c>
      <c r="O196">
        <v>14</v>
      </c>
      <c r="R196">
        <v>1.13590075242059</v>
      </c>
      <c r="S196">
        <v>14</v>
      </c>
    </row>
    <row r="197" spans="14:19">
      <c r="N197">
        <v>-1.06285469089309</v>
      </c>
      <c r="O197">
        <v>9</v>
      </c>
      <c r="R197">
        <v>8.5862031590837898E-2</v>
      </c>
      <c r="S197">
        <v>1</v>
      </c>
    </row>
    <row r="198" spans="14:19">
      <c r="N198">
        <v>0.59976646690246205</v>
      </c>
      <c r="O198">
        <v>1</v>
      </c>
      <c r="R198">
        <v>0.52177930819130303</v>
      </c>
      <c r="S198">
        <v>2</v>
      </c>
    </row>
    <row r="199" spans="14:19">
      <c r="N199">
        <v>0.17776666417325199</v>
      </c>
      <c r="O199">
        <v>11</v>
      </c>
      <c r="R199">
        <v>2.1210767697834401</v>
      </c>
      <c r="S199">
        <v>25</v>
      </c>
    </row>
    <row r="200" spans="14:19">
      <c r="N200">
        <v>1.18469170693398</v>
      </c>
      <c r="O200">
        <v>24</v>
      </c>
      <c r="R200">
        <v>0.51048795439408401</v>
      </c>
      <c r="S200">
        <v>5</v>
      </c>
    </row>
    <row r="201" spans="14:19">
      <c r="N201">
        <v>-5.2644381163519299E-2</v>
      </c>
      <c r="O201">
        <v>5</v>
      </c>
      <c r="R201">
        <v>-0.115116114108001</v>
      </c>
      <c r="S201">
        <v>8</v>
      </c>
    </row>
    <row r="202" spans="14:19">
      <c r="N202">
        <v>-0.53651037991146999</v>
      </c>
      <c r="O202">
        <v>3</v>
      </c>
      <c r="R202">
        <v>-0.63636631180560799</v>
      </c>
      <c r="S202">
        <v>8</v>
      </c>
    </row>
    <row r="203" spans="14:19">
      <c r="N203">
        <v>0.49614319965090098</v>
      </c>
      <c r="O203">
        <v>11</v>
      </c>
      <c r="R203">
        <v>-5.5137101203954798E-3</v>
      </c>
      <c r="S203">
        <v>8</v>
      </c>
    </row>
    <row r="204" spans="14:19">
      <c r="N204">
        <v>2.0247385655000998</v>
      </c>
      <c r="O204">
        <v>24</v>
      </c>
      <c r="R204">
        <v>-0.54365060928153197</v>
      </c>
      <c r="S204">
        <v>23</v>
      </c>
    </row>
    <row r="205" spans="14:19">
      <c r="N205">
        <v>-6.94573914526051E-2</v>
      </c>
      <c r="O205">
        <v>6</v>
      </c>
      <c r="R205">
        <v>-2.8914612909389601</v>
      </c>
      <c r="S205">
        <v>10</v>
      </c>
    </row>
    <row r="206" spans="14:19">
      <c r="N206">
        <v>1.9423450361967101</v>
      </c>
      <c r="O206">
        <v>25</v>
      </c>
      <c r="R206">
        <v>-2.05869005547062</v>
      </c>
      <c r="S206">
        <v>1</v>
      </c>
    </row>
    <row r="207" spans="14:19">
      <c r="N207">
        <v>2.3992275258575799</v>
      </c>
      <c r="O207">
        <v>21</v>
      </c>
      <c r="R207">
        <v>-0.21721022807443099</v>
      </c>
      <c r="S207">
        <v>18</v>
      </c>
    </row>
    <row r="208" spans="14:19">
      <c r="N208">
        <v>-1.67914765998941</v>
      </c>
      <c r="O208">
        <v>11</v>
      </c>
      <c r="R208">
        <v>1.5835864029865701</v>
      </c>
      <c r="S208">
        <v>21</v>
      </c>
    </row>
    <row r="209" spans="14:19">
      <c r="N209">
        <v>-1.6716409449743801</v>
      </c>
      <c r="O209">
        <v>19</v>
      </c>
      <c r="R209">
        <v>0.70426246591552799</v>
      </c>
      <c r="S209">
        <v>16</v>
      </c>
    </row>
    <row r="210" spans="14:19">
      <c r="N210">
        <v>-2.7381361616075202</v>
      </c>
      <c r="O210">
        <v>11</v>
      </c>
      <c r="R210">
        <v>1.0914744274638</v>
      </c>
      <c r="S210">
        <v>20</v>
      </c>
    </row>
    <row r="211" spans="14:19">
      <c r="N211">
        <v>-0.36454346121834302</v>
      </c>
      <c r="O211">
        <v>25</v>
      </c>
      <c r="R211">
        <v>1.02705591904302</v>
      </c>
      <c r="S211">
        <v>6</v>
      </c>
    </row>
    <row r="212" spans="14:19">
      <c r="N212">
        <v>2.7881796537111598</v>
      </c>
      <c r="O212">
        <v>1</v>
      </c>
      <c r="R212">
        <v>0.23767613999461601</v>
      </c>
      <c r="S212">
        <v>7</v>
      </c>
    </row>
    <row r="213" spans="14:19">
      <c r="N213">
        <v>-1.7168079167421999</v>
      </c>
      <c r="O213">
        <v>12</v>
      </c>
      <c r="R213">
        <v>-6.3593057642970602E-2</v>
      </c>
      <c r="S213">
        <v>9</v>
      </c>
    </row>
    <row r="214" spans="14:19">
      <c r="N214">
        <v>-0.98789552071789899</v>
      </c>
      <c r="O214">
        <v>21</v>
      </c>
      <c r="R214">
        <v>1.66069629718345</v>
      </c>
      <c r="S214">
        <v>12</v>
      </c>
    </row>
    <row r="215" spans="14:19">
      <c r="N215">
        <v>-2.02364355795841</v>
      </c>
      <c r="O215">
        <v>16</v>
      </c>
      <c r="R215">
        <v>-0.70988730313717996</v>
      </c>
      <c r="S215">
        <v>17</v>
      </c>
    </row>
    <row r="216" spans="14:19">
      <c r="N216">
        <v>-0.60870698789153299</v>
      </c>
      <c r="O216">
        <v>8</v>
      </c>
      <c r="R216">
        <v>0.162922991238732</v>
      </c>
      <c r="S216">
        <v>5</v>
      </c>
    </row>
    <row r="217" spans="14:19">
      <c r="N217">
        <v>-1.94987011107455</v>
      </c>
      <c r="O217">
        <v>11</v>
      </c>
      <c r="R217">
        <v>1.4238355689717099</v>
      </c>
      <c r="S217">
        <v>22</v>
      </c>
    </row>
    <row r="218" spans="14:19">
      <c r="N218">
        <v>2.9510470371350102</v>
      </c>
      <c r="O218">
        <v>4</v>
      </c>
      <c r="R218">
        <v>-0.36529627811259102</v>
      </c>
      <c r="S218">
        <v>2</v>
      </c>
    </row>
    <row r="219" spans="14:19">
      <c r="N219">
        <v>-1.7469298799706201</v>
      </c>
      <c r="O219">
        <v>21</v>
      </c>
      <c r="R219">
        <v>0.29307152575037099</v>
      </c>
      <c r="S219">
        <v>11</v>
      </c>
    </row>
    <row r="220" spans="14:19">
      <c r="N220">
        <v>-2.8802071806331</v>
      </c>
      <c r="O220">
        <v>4</v>
      </c>
      <c r="R220">
        <v>0.18130727475094099</v>
      </c>
      <c r="S220">
        <v>9</v>
      </c>
    </row>
    <row r="221" spans="14:19">
      <c r="N221">
        <v>-2.17234428759985</v>
      </c>
      <c r="O221">
        <v>13</v>
      </c>
      <c r="R221">
        <v>0.42887259235285802</v>
      </c>
      <c r="S221">
        <v>12</v>
      </c>
    </row>
    <row r="222" spans="14:19">
      <c r="N222">
        <v>-0.37056756400267299</v>
      </c>
      <c r="O222">
        <v>21</v>
      </c>
      <c r="R222">
        <v>0.59350033543967196</v>
      </c>
      <c r="S222">
        <v>14</v>
      </c>
    </row>
    <row r="223" spans="14:19">
      <c r="N223">
        <v>0.47143685049098799</v>
      </c>
      <c r="O223">
        <v>12</v>
      </c>
      <c r="R223">
        <v>1.08543498189274</v>
      </c>
      <c r="S223">
        <v>20</v>
      </c>
    </row>
    <row r="224" spans="14:19">
      <c r="N224">
        <v>1.7443059365353299</v>
      </c>
      <c r="O224">
        <v>21</v>
      </c>
      <c r="R224">
        <v>1.9102476406950399</v>
      </c>
      <c r="S224">
        <v>23</v>
      </c>
    </row>
    <row r="225" spans="14:19">
      <c r="N225">
        <v>1.7969976440570801</v>
      </c>
      <c r="O225">
        <v>24</v>
      </c>
      <c r="R225">
        <v>1.09942475945911</v>
      </c>
      <c r="S225">
        <v>13</v>
      </c>
    </row>
    <row r="226" spans="14:19">
      <c r="N226">
        <v>0.18855317073646399</v>
      </c>
      <c r="O226">
        <v>10</v>
      </c>
      <c r="R226">
        <v>-0.61468515354069198</v>
      </c>
      <c r="S226">
        <v>21</v>
      </c>
    </row>
    <row r="227" spans="14:19">
      <c r="N227">
        <v>-0.18865134005001</v>
      </c>
      <c r="O227">
        <v>1</v>
      </c>
      <c r="R227">
        <v>-0.21967895184512501</v>
      </c>
      <c r="S227">
        <v>22</v>
      </c>
    </row>
    <row r="228" spans="14:19">
      <c r="N228">
        <v>-1.4653624219649399</v>
      </c>
      <c r="O228">
        <v>23</v>
      </c>
      <c r="R228">
        <v>-0.22879497529533899</v>
      </c>
      <c r="S228">
        <v>13</v>
      </c>
    </row>
    <row r="229" spans="14:19">
      <c r="N229">
        <v>-2.3251246512804999</v>
      </c>
      <c r="O229">
        <v>18</v>
      </c>
      <c r="R229">
        <v>1.53556508059209</v>
      </c>
      <c r="S229">
        <v>10</v>
      </c>
    </row>
    <row r="230" spans="14:19">
      <c r="N230">
        <v>-0.242836831733238</v>
      </c>
      <c r="O230">
        <v>1</v>
      </c>
      <c r="R230">
        <v>-2.0251795688452301</v>
      </c>
      <c r="S230">
        <v>13</v>
      </c>
    </row>
    <row r="231" spans="14:19">
      <c r="N231">
        <v>9.2171183676248394E-2</v>
      </c>
      <c r="O231">
        <v>5</v>
      </c>
      <c r="R231">
        <v>0.787443414103008</v>
      </c>
      <c r="S231">
        <v>24</v>
      </c>
    </row>
    <row r="232" spans="14:19">
      <c r="N232">
        <v>0.40140887152467902</v>
      </c>
      <c r="O232">
        <v>1</v>
      </c>
      <c r="R232">
        <v>-1.1667915384798699</v>
      </c>
      <c r="S232">
        <v>21</v>
      </c>
    </row>
    <row r="233" spans="14:19">
      <c r="N233">
        <v>1.2646413904545299</v>
      </c>
      <c r="O233">
        <v>15</v>
      </c>
      <c r="R233">
        <v>-1.7745448475207899</v>
      </c>
      <c r="S233">
        <v>8</v>
      </c>
    </row>
    <row r="234" spans="14:19">
      <c r="N234">
        <v>1.47484520860817</v>
      </c>
      <c r="O234">
        <v>17</v>
      </c>
      <c r="R234">
        <v>0.11488885219158899</v>
      </c>
      <c r="S234">
        <v>23</v>
      </c>
    </row>
    <row r="235" spans="14:19">
      <c r="N235">
        <v>0.33281152391850599</v>
      </c>
      <c r="O235">
        <v>1</v>
      </c>
      <c r="R235">
        <v>-0.84735278065432795</v>
      </c>
      <c r="S235">
        <v>8</v>
      </c>
    </row>
    <row r="236" spans="14:19">
      <c r="N236">
        <v>0.25504138222929501</v>
      </c>
      <c r="O236">
        <v>4</v>
      </c>
      <c r="R236">
        <v>2.8529725696974499</v>
      </c>
      <c r="S236">
        <v>10</v>
      </c>
    </row>
    <row r="237" spans="14:19">
      <c r="N237">
        <v>-2.2117720860096401</v>
      </c>
      <c r="O237">
        <v>10</v>
      </c>
      <c r="R237">
        <v>-2.7465132446639502</v>
      </c>
      <c r="S237">
        <v>19</v>
      </c>
    </row>
    <row r="238" spans="14:19">
      <c r="N238">
        <v>-1.6267738195683299</v>
      </c>
      <c r="O238">
        <v>20</v>
      </c>
      <c r="R238">
        <v>0.99893033873447101</v>
      </c>
      <c r="S238">
        <v>9</v>
      </c>
    </row>
    <row r="239" spans="14:19">
      <c r="N239">
        <v>-2.9025952317379198</v>
      </c>
      <c r="O239">
        <v>12</v>
      </c>
      <c r="R239">
        <v>2.5525099231961099</v>
      </c>
      <c r="S239">
        <v>22</v>
      </c>
    </row>
    <row r="240" spans="14:19">
      <c r="N240">
        <v>-1.3054853146880001</v>
      </c>
      <c r="O240">
        <v>11</v>
      </c>
      <c r="R240">
        <v>0.74328013597404197</v>
      </c>
      <c r="S240">
        <v>9</v>
      </c>
    </row>
    <row r="241" spans="14:19">
      <c r="N241">
        <v>-1.16278876413903</v>
      </c>
      <c r="O241">
        <v>21</v>
      </c>
      <c r="R241">
        <v>2.3428758434614201</v>
      </c>
      <c r="S241">
        <v>23</v>
      </c>
    </row>
    <row r="242" spans="14:19">
      <c r="N242">
        <v>-2.0077031695512702</v>
      </c>
      <c r="O242">
        <v>1</v>
      </c>
      <c r="R242">
        <v>1.0509590273781</v>
      </c>
      <c r="S242">
        <v>6</v>
      </c>
    </row>
    <row r="243" spans="14:19">
      <c r="N243">
        <v>-1.28535103478012</v>
      </c>
      <c r="O243">
        <v>18</v>
      </c>
      <c r="R243">
        <v>1.4729403775218799</v>
      </c>
      <c r="S243">
        <v>25</v>
      </c>
    </row>
    <row r="244" spans="14:19">
      <c r="N244">
        <v>-2.93319054225325</v>
      </c>
      <c r="O244">
        <v>5</v>
      </c>
      <c r="R244">
        <v>1.1694038436178</v>
      </c>
      <c r="S244">
        <v>16</v>
      </c>
    </row>
    <row r="245" spans="14:19">
      <c r="N245">
        <v>-0.99520351088741099</v>
      </c>
      <c r="O245">
        <v>11</v>
      </c>
      <c r="R245">
        <v>1.8767660981552099</v>
      </c>
      <c r="S245">
        <v>23</v>
      </c>
    </row>
    <row r="246" spans="14:19">
      <c r="N246">
        <v>2.3059217391283999</v>
      </c>
      <c r="O246">
        <v>1</v>
      </c>
      <c r="R246">
        <v>2.3329186246848099</v>
      </c>
      <c r="S246">
        <v>10</v>
      </c>
    </row>
    <row r="247" spans="14:19">
      <c r="N247">
        <v>3.1212218866131201</v>
      </c>
      <c r="O247">
        <v>2</v>
      </c>
      <c r="R247">
        <v>-1.43841359215783</v>
      </c>
      <c r="S247">
        <v>25</v>
      </c>
    </row>
    <row r="248" spans="14:19">
      <c r="N248">
        <v>2.94696502827327</v>
      </c>
      <c r="O248">
        <v>7</v>
      </c>
      <c r="R248">
        <v>0.68513791485983</v>
      </c>
      <c r="S248">
        <v>3</v>
      </c>
    </row>
    <row r="249" spans="14:19">
      <c r="N249">
        <v>-2.5995145629910898</v>
      </c>
      <c r="O249">
        <v>4</v>
      </c>
      <c r="R249">
        <v>-1.0436273773138001</v>
      </c>
      <c r="S249">
        <v>2</v>
      </c>
    </row>
    <row r="250" spans="14:19">
      <c r="N250">
        <v>-2.4421562417869498</v>
      </c>
      <c r="O250">
        <v>12</v>
      </c>
      <c r="R250">
        <v>0.59382793564212299</v>
      </c>
      <c r="S250">
        <v>23</v>
      </c>
    </row>
    <row r="251" spans="14:19">
      <c r="N251">
        <v>-2.9574107550880901</v>
      </c>
      <c r="O251">
        <v>4</v>
      </c>
      <c r="R251">
        <v>0.60864142747564998</v>
      </c>
      <c r="S251">
        <v>9</v>
      </c>
    </row>
    <row r="252" spans="14:19">
      <c r="N252">
        <v>3.1310823451259999</v>
      </c>
      <c r="O252">
        <v>2</v>
      </c>
      <c r="R252">
        <v>1.7251693768872001</v>
      </c>
      <c r="S252">
        <v>23</v>
      </c>
    </row>
    <row r="253" spans="14:19">
      <c r="N253">
        <v>2.7700823837814199</v>
      </c>
      <c r="O253">
        <v>1</v>
      </c>
      <c r="R253">
        <v>-0.348148656418792</v>
      </c>
      <c r="S253">
        <v>3</v>
      </c>
    </row>
    <row r="254" spans="14:19">
      <c r="N254">
        <v>-2.2351715297973</v>
      </c>
      <c r="O254">
        <v>2</v>
      </c>
      <c r="R254">
        <v>8.4923462892171994E-2</v>
      </c>
      <c r="S254">
        <v>8</v>
      </c>
    </row>
    <row r="255" spans="14:19">
      <c r="N255">
        <v>-2.21716644287085</v>
      </c>
      <c r="O255">
        <v>10</v>
      </c>
      <c r="R255">
        <v>1.28836504920652</v>
      </c>
      <c r="S255">
        <v>22</v>
      </c>
    </row>
    <row r="256" spans="14:19">
      <c r="N256">
        <v>3.0367620751324802</v>
      </c>
      <c r="O256">
        <v>2</v>
      </c>
      <c r="R256">
        <v>-2.3161114834970098</v>
      </c>
      <c r="S256">
        <v>21</v>
      </c>
    </row>
    <row r="257" spans="14:19">
      <c r="N257">
        <v>-2.4896972219148901</v>
      </c>
      <c r="O257">
        <v>10</v>
      </c>
      <c r="R257">
        <v>1.0347259852674</v>
      </c>
      <c r="S257">
        <v>9</v>
      </c>
    </row>
    <row r="258" spans="14:19">
      <c r="N258">
        <v>-0.991886110469135</v>
      </c>
      <c r="O258">
        <v>22</v>
      </c>
      <c r="R258">
        <v>1.8908046387048301</v>
      </c>
      <c r="S258">
        <v>14</v>
      </c>
    </row>
    <row r="259" spans="14:19">
      <c r="N259">
        <v>-1.69318913901608</v>
      </c>
      <c r="O259">
        <v>4</v>
      </c>
      <c r="R259">
        <v>0.42926731594878398</v>
      </c>
      <c r="S259">
        <v>13</v>
      </c>
    </row>
    <row r="260" spans="14:19">
      <c r="N260">
        <v>-2.1680078293374199</v>
      </c>
      <c r="O260">
        <v>11</v>
      </c>
      <c r="R260">
        <v>-0.98765655112509199</v>
      </c>
      <c r="S260">
        <v>24</v>
      </c>
    </row>
    <row r="261" spans="14:19">
      <c r="N261">
        <v>-1.4601449363041601</v>
      </c>
      <c r="O261">
        <v>20</v>
      </c>
      <c r="R261">
        <v>-1.86697880452077</v>
      </c>
      <c r="S261">
        <v>13</v>
      </c>
    </row>
    <row r="262" spans="14:19">
      <c r="N262">
        <v>-3.0810773722847702</v>
      </c>
      <c r="O262">
        <v>17</v>
      </c>
      <c r="R262">
        <v>-2.3263525636489</v>
      </c>
      <c r="S262">
        <v>11</v>
      </c>
    </row>
    <row r="263" spans="14:19">
      <c r="N263">
        <v>-2.6849737104065601</v>
      </c>
      <c r="O263">
        <v>22</v>
      </c>
      <c r="R263">
        <v>-0.54684615735044695</v>
      </c>
      <c r="S263">
        <v>25</v>
      </c>
    </row>
    <row r="264" spans="14:19">
      <c r="N264">
        <v>-0.76885642120063702</v>
      </c>
      <c r="O264">
        <v>7</v>
      </c>
      <c r="R264">
        <v>-1.45012336665803</v>
      </c>
      <c r="S264">
        <v>25</v>
      </c>
    </row>
    <row r="265" spans="14:19">
      <c r="N265">
        <v>1.26898638559957</v>
      </c>
      <c r="O265">
        <v>6</v>
      </c>
      <c r="R265">
        <v>-2.5450515739214401</v>
      </c>
      <c r="S265">
        <v>4</v>
      </c>
    </row>
    <row r="266" spans="14:19">
      <c r="N266">
        <v>0.16303649278732199</v>
      </c>
      <c r="O266">
        <v>17</v>
      </c>
      <c r="R266">
        <v>-1.8556598799375299</v>
      </c>
      <c r="S266">
        <v>11</v>
      </c>
    </row>
    <row r="267" spans="14:19">
      <c r="N267">
        <v>-5.0609367656871698E-2</v>
      </c>
      <c r="O267">
        <v>8</v>
      </c>
      <c r="R267">
        <v>-0.80241407517291496</v>
      </c>
      <c r="S267">
        <v>21</v>
      </c>
    </row>
    <row r="268" spans="14:19">
      <c r="N268">
        <v>0.43304961863281799</v>
      </c>
      <c r="O268">
        <v>13</v>
      </c>
      <c r="R268">
        <v>-1.5586702673620001</v>
      </c>
      <c r="S268">
        <v>14</v>
      </c>
    </row>
    <row r="269" spans="14:19">
      <c r="N269">
        <v>0.74148816450952204</v>
      </c>
      <c r="O269">
        <v>11</v>
      </c>
      <c r="R269">
        <v>-2.1870160436063499</v>
      </c>
      <c r="S269">
        <v>9</v>
      </c>
    </row>
    <row r="270" spans="14:19">
      <c r="N270">
        <v>0.20571966885534201</v>
      </c>
      <c r="O270">
        <v>1</v>
      </c>
      <c r="R270">
        <v>-2.1032966804714399</v>
      </c>
      <c r="S270">
        <v>6</v>
      </c>
    </row>
    <row r="271" spans="14:19">
      <c r="N271">
        <v>1.47675186326922</v>
      </c>
      <c r="O271">
        <v>17</v>
      </c>
      <c r="R271">
        <v>-1.8477342979953399</v>
      </c>
      <c r="S271">
        <v>12</v>
      </c>
    </row>
    <row r="272" spans="14:19">
      <c r="N272">
        <v>0.30967643044093102</v>
      </c>
      <c r="O272">
        <v>7</v>
      </c>
      <c r="R272">
        <v>3.01774310451147</v>
      </c>
      <c r="S272">
        <v>3</v>
      </c>
    </row>
    <row r="273" spans="14:19">
      <c r="N273">
        <v>0.40372543291325202</v>
      </c>
      <c r="O273">
        <v>2</v>
      </c>
      <c r="R273">
        <v>-3.1081750555914001</v>
      </c>
      <c r="S273">
        <v>6</v>
      </c>
    </row>
    <row r="274" spans="14:19">
      <c r="N274">
        <v>0.63744469851153795</v>
      </c>
      <c r="O274">
        <v>11</v>
      </c>
      <c r="R274">
        <v>2.9197151962258698</v>
      </c>
      <c r="S274">
        <v>1</v>
      </c>
    </row>
    <row r="275" spans="14:19">
      <c r="N275">
        <v>1.51676695190721</v>
      </c>
      <c r="O275">
        <v>22</v>
      </c>
      <c r="R275">
        <v>3.0585071355558799</v>
      </c>
      <c r="S275">
        <v>4</v>
      </c>
    </row>
    <row r="276" spans="14:19">
      <c r="N276">
        <v>-0.35857128416605599</v>
      </c>
      <c r="O276">
        <v>5</v>
      </c>
      <c r="R276">
        <v>-2.64406166733822</v>
      </c>
      <c r="S276">
        <v>8</v>
      </c>
    </row>
    <row r="277" spans="14:19">
      <c r="N277">
        <v>1.4241894968262201</v>
      </c>
      <c r="O277">
        <v>21</v>
      </c>
      <c r="R277">
        <v>-2.94370228891334</v>
      </c>
      <c r="S277">
        <v>2</v>
      </c>
    </row>
    <row r="278" spans="14:19">
      <c r="N278">
        <v>1.3958547497086999</v>
      </c>
      <c r="O278">
        <v>25</v>
      </c>
      <c r="R278">
        <v>-1.19541910830905</v>
      </c>
      <c r="S278">
        <v>24</v>
      </c>
    </row>
    <row r="279" spans="14:19">
      <c r="N279">
        <v>2.1349471435295899</v>
      </c>
      <c r="O279">
        <v>20</v>
      </c>
      <c r="R279">
        <v>-1.73380193276674</v>
      </c>
      <c r="S279">
        <v>20</v>
      </c>
    </row>
    <row r="280" spans="14:19">
      <c r="N280">
        <v>1.24430784285701</v>
      </c>
      <c r="O280">
        <v>9</v>
      </c>
      <c r="R280">
        <v>-2.51047142384816</v>
      </c>
      <c r="S280">
        <v>9</v>
      </c>
    </row>
    <row r="281" spans="14:19">
      <c r="N281">
        <v>-0.30143020726768699</v>
      </c>
      <c r="O281">
        <v>16</v>
      </c>
      <c r="R281">
        <v>-2.4622519728281098</v>
      </c>
      <c r="S281">
        <v>1</v>
      </c>
    </row>
    <row r="282" spans="14:19">
      <c r="N282">
        <v>-1.63770505658909</v>
      </c>
      <c r="O282">
        <v>20</v>
      </c>
      <c r="R282">
        <v>1.6747614695475099</v>
      </c>
      <c r="S282">
        <v>15</v>
      </c>
    </row>
    <row r="283" spans="14:19">
      <c r="N283">
        <v>-2.7311404855457799</v>
      </c>
      <c r="O283">
        <v>6</v>
      </c>
      <c r="R283">
        <v>0.63359133812272495</v>
      </c>
      <c r="S283">
        <v>2</v>
      </c>
    </row>
    <row r="284" spans="14:19">
      <c r="N284">
        <v>-2.6270996603489198</v>
      </c>
      <c r="O284">
        <v>8</v>
      </c>
      <c r="R284">
        <v>1.3452861224361801</v>
      </c>
      <c r="S284">
        <v>6</v>
      </c>
    </row>
    <row r="285" spans="14:19">
      <c r="N285">
        <v>-1.9355686359970901</v>
      </c>
      <c r="O285">
        <v>14</v>
      </c>
      <c r="R285">
        <v>1.91452092357335</v>
      </c>
      <c r="S285">
        <v>19</v>
      </c>
    </row>
    <row r="286" spans="14:19">
      <c r="N286">
        <v>-2.3020972369498498</v>
      </c>
      <c r="O286">
        <v>12</v>
      </c>
      <c r="R286">
        <v>1.2485277243870401</v>
      </c>
      <c r="S286">
        <v>14</v>
      </c>
    </row>
    <row r="287" spans="14:19">
      <c r="N287">
        <v>-2.0825826213944199</v>
      </c>
      <c r="O287">
        <v>12</v>
      </c>
      <c r="R287">
        <v>1.0472524001871699</v>
      </c>
      <c r="S287">
        <v>9</v>
      </c>
    </row>
    <row r="288" spans="14:19">
      <c r="N288">
        <v>-0.93606840694468696</v>
      </c>
      <c r="O288">
        <v>23</v>
      </c>
      <c r="R288">
        <v>2.2057272312471299</v>
      </c>
      <c r="S288">
        <v>22</v>
      </c>
    </row>
    <row r="289" spans="14:19">
      <c r="N289">
        <v>-2.27431640871283</v>
      </c>
      <c r="O289">
        <v>13</v>
      </c>
      <c r="R289">
        <v>1.4430410729387499</v>
      </c>
      <c r="S289">
        <v>12</v>
      </c>
    </row>
    <row r="290" spans="14:19">
      <c r="N290">
        <v>-1.10933505504841</v>
      </c>
      <c r="O290">
        <v>19</v>
      </c>
      <c r="R290">
        <v>0.438971164779832</v>
      </c>
      <c r="S290">
        <v>4</v>
      </c>
    </row>
    <row r="291" spans="14:19">
      <c r="N291">
        <v>-1.42770568941808</v>
      </c>
      <c r="O291">
        <v>9</v>
      </c>
      <c r="R291">
        <v>1.1165331780004399</v>
      </c>
      <c r="S291">
        <v>15</v>
      </c>
    </row>
    <row r="292" spans="14:19">
      <c r="N292">
        <v>-0.93178820960155095</v>
      </c>
      <c r="O292">
        <v>22</v>
      </c>
      <c r="R292">
        <v>1.0331252346925499</v>
      </c>
      <c r="S292">
        <v>17</v>
      </c>
    </row>
    <row r="293" spans="14:19">
      <c r="N293">
        <v>-2.0783255292744802</v>
      </c>
      <c r="O293">
        <v>2</v>
      </c>
      <c r="R293">
        <v>0.48287893265210302</v>
      </c>
      <c r="S293">
        <v>10</v>
      </c>
    </row>
    <row r="294" spans="14:19">
      <c r="N294">
        <v>-1.50539636549302</v>
      </c>
      <c r="O294">
        <v>15</v>
      </c>
      <c r="R294">
        <v>0.60059287387419202</v>
      </c>
      <c r="S294">
        <v>12</v>
      </c>
    </row>
    <row r="295" spans="14:19">
      <c r="N295">
        <v>-2.9862877162418702</v>
      </c>
      <c r="O295">
        <v>13</v>
      </c>
      <c r="R295">
        <v>1.07098693098052</v>
      </c>
      <c r="S295">
        <v>11</v>
      </c>
    </row>
    <row r="296" spans="14:19">
      <c r="N296">
        <v>-0.92991328063539402</v>
      </c>
      <c r="O296">
        <v>18</v>
      </c>
      <c r="R296">
        <v>-0.20850489336301301</v>
      </c>
      <c r="S296">
        <v>4</v>
      </c>
    </row>
    <row r="297" spans="14:19">
      <c r="N297">
        <v>0.16591768606539001</v>
      </c>
      <c r="O297">
        <v>21</v>
      </c>
      <c r="R297">
        <v>6.1282729171830301E-2</v>
      </c>
      <c r="S297">
        <v>2</v>
      </c>
    </row>
    <row r="298" spans="14:19">
      <c r="N298">
        <v>-0.502702430124081</v>
      </c>
      <c r="O298">
        <v>16</v>
      </c>
      <c r="R298">
        <v>0.71838223987789396</v>
      </c>
      <c r="S298">
        <v>3</v>
      </c>
    </row>
    <row r="299" spans="14:19">
      <c r="N299">
        <v>-0.57510453863133404</v>
      </c>
      <c r="O299">
        <v>8</v>
      </c>
      <c r="R299">
        <v>0.899201743960376</v>
      </c>
      <c r="S299">
        <v>15</v>
      </c>
    </row>
    <row r="300" spans="14:19">
      <c r="N300">
        <v>2.5418405490657299</v>
      </c>
      <c r="O300">
        <v>13</v>
      </c>
      <c r="R300">
        <v>1.2677827667243899</v>
      </c>
      <c r="S300">
        <v>21</v>
      </c>
    </row>
    <row r="301" spans="14:19">
      <c r="N301">
        <v>-1.0324041978224201</v>
      </c>
      <c r="O301">
        <v>10</v>
      </c>
      <c r="R301">
        <v>0.57685004374861504</v>
      </c>
      <c r="S301">
        <v>12</v>
      </c>
    </row>
    <row r="302" spans="14:19">
      <c r="N302">
        <v>1.9426170958565501</v>
      </c>
      <c r="O302">
        <v>10</v>
      </c>
      <c r="R302">
        <v>0.99710162728209395</v>
      </c>
      <c r="S302">
        <v>6</v>
      </c>
    </row>
    <row r="303" spans="14:19">
      <c r="N303">
        <v>0.51897235422354404</v>
      </c>
      <c r="O303">
        <v>2</v>
      </c>
      <c r="R303">
        <v>0.82099124298905801</v>
      </c>
      <c r="S303">
        <v>7</v>
      </c>
    </row>
    <row r="304" spans="14:19">
      <c r="N304">
        <v>1.7935583461606199</v>
      </c>
      <c r="O304">
        <v>5</v>
      </c>
      <c r="R304">
        <v>4.0700905730945099E-2</v>
      </c>
      <c r="S304">
        <v>3</v>
      </c>
    </row>
    <row r="305" spans="14:19">
      <c r="N305">
        <v>0.26676883505094701</v>
      </c>
      <c r="O305">
        <v>12</v>
      </c>
      <c r="R305">
        <v>0.116825689832394</v>
      </c>
      <c r="S305">
        <v>8</v>
      </c>
    </row>
    <row r="306" spans="14:19">
      <c r="N306">
        <v>-3.1332908923124498</v>
      </c>
      <c r="O306">
        <v>20</v>
      </c>
      <c r="R306">
        <v>-2.1332746655738202</v>
      </c>
      <c r="S306">
        <v>6</v>
      </c>
    </row>
    <row r="307" spans="14:19">
      <c r="N307">
        <v>0.150080585185629</v>
      </c>
      <c r="O307">
        <v>2</v>
      </c>
      <c r="R307">
        <v>0.82931026148215503</v>
      </c>
      <c r="S307">
        <v>25</v>
      </c>
    </row>
    <row r="308" spans="14:19">
      <c r="N308">
        <v>0.567555935920384</v>
      </c>
      <c r="O308">
        <v>4</v>
      </c>
      <c r="R308">
        <v>-0.114095945714839</v>
      </c>
      <c r="S308">
        <v>14</v>
      </c>
    </row>
    <row r="309" spans="14:19">
      <c r="N309">
        <v>1.8543069238975001</v>
      </c>
      <c r="O309">
        <v>24</v>
      </c>
      <c r="R309">
        <v>0.72964451363934402</v>
      </c>
      <c r="S309">
        <v>25</v>
      </c>
    </row>
    <row r="310" spans="14:19">
      <c r="N310">
        <v>0.99172202227163897</v>
      </c>
      <c r="O310">
        <v>17</v>
      </c>
      <c r="R310">
        <v>-1.7691584150609301</v>
      </c>
      <c r="S310">
        <v>12</v>
      </c>
    </row>
    <row r="311" spans="14:19">
      <c r="N311">
        <v>1.5065891088351899</v>
      </c>
      <c r="O311">
        <v>22</v>
      </c>
      <c r="R311">
        <v>-1.26701580193046</v>
      </c>
      <c r="S311">
        <v>15</v>
      </c>
    </row>
    <row r="312" spans="14:19">
      <c r="N312">
        <v>1.2085654432664901</v>
      </c>
      <c r="O312">
        <v>8</v>
      </c>
      <c r="R312">
        <v>-1.8742461331634701</v>
      </c>
      <c r="S312">
        <v>8</v>
      </c>
    </row>
    <row r="313" spans="14:19">
      <c r="N313">
        <v>0.73683411695045997</v>
      </c>
      <c r="O313">
        <v>16</v>
      </c>
      <c r="R313">
        <v>1.28551929011509E-2</v>
      </c>
      <c r="S313">
        <v>22</v>
      </c>
    </row>
    <row r="314" spans="14:19">
      <c r="N314">
        <v>0.33008052636291701</v>
      </c>
      <c r="O314">
        <v>8</v>
      </c>
      <c r="R314">
        <v>-0.58626326638581705</v>
      </c>
      <c r="S314">
        <v>17</v>
      </c>
    </row>
    <row r="315" spans="14:19">
      <c r="N315">
        <v>0.419762412076576</v>
      </c>
      <c r="O315">
        <v>1</v>
      </c>
      <c r="R315">
        <v>-0.333790488991835</v>
      </c>
      <c r="S315">
        <v>15</v>
      </c>
    </row>
    <row r="316" spans="14:19">
      <c r="N316">
        <v>0.46417709835517701</v>
      </c>
      <c r="O316">
        <v>1</v>
      </c>
      <c r="R316">
        <v>-1.71525546227359</v>
      </c>
      <c r="S316">
        <v>2</v>
      </c>
    </row>
    <row r="317" spans="14:19">
      <c r="N317">
        <v>-0.19323483787642901</v>
      </c>
      <c r="O317">
        <v>2</v>
      </c>
      <c r="R317">
        <v>1.3796345621938899</v>
      </c>
      <c r="S317">
        <v>11</v>
      </c>
    </row>
    <row r="318" spans="14:19">
      <c r="N318">
        <v>0.63772753159943996</v>
      </c>
      <c r="O318">
        <v>2</v>
      </c>
      <c r="R318">
        <v>-0.64483100297277796</v>
      </c>
      <c r="S318">
        <v>23</v>
      </c>
    </row>
    <row r="319" spans="14:19">
      <c r="N319">
        <v>2.3934666302243901</v>
      </c>
      <c r="O319">
        <v>25</v>
      </c>
      <c r="R319">
        <v>-0.37024423494129299</v>
      </c>
      <c r="S319">
        <v>3</v>
      </c>
    </row>
    <row r="320" spans="14:19">
      <c r="N320">
        <v>0.37319494143005</v>
      </c>
      <c r="O320">
        <v>8</v>
      </c>
      <c r="R320">
        <v>-0.94360992265199595</v>
      </c>
      <c r="S320">
        <v>9</v>
      </c>
    </row>
    <row r="321" spans="14:19">
      <c r="N321">
        <v>0.15392667388983799</v>
      </c>
      <c r="O321">
        <v>1</v>
      </c>
      <c r="R321">
        <v>0.53659793055699501</v>
      </c>
      <c r="S321">
        <v>14</v>
      </c>
    </row>
    <row r="322" spans="14:19">
      <c r="N322">
        <v>1.51112753834809</v>
      </c>
      <c r="O322">
        <v>22</v>
      </c>
      <c r="R322">
        <v>-0.569816983383575</v>
      </c>
      <c r="S322">
        <v>6</v>
      </c>
    </row>
    <row r="323" spans="14:19">
      <c r="N323">
        <v>-1.53578529807221</v>
      </c>
      <c r="O323">
        <v>25</v>
      </c>
      <c r="R323">
        <v>-0.26640682885475903</v>
      </c>
      <c r="S323">
        <v>7</v>
      </c>
    </row>
    <row r="324" spans="14:19">
      <c r="N324">
        <v>1.5619157858384001</v>
      </c>
      <c r="O324">
        <v>24</v>
      </c>
      <c r="R324">
        <v>-1.15544219187494</v>
      </c>
      <c r="S324">
        <v>5</v>
      </c>
    </row>
    <row r="325" spans="14:19">
      <c r="N325">
        <v>0.50169554580036302</v>
      </c>
      <c r="O325">
        <v>9</v>
      </c>
      <c r="R325">
        <v>-0.508432950763402</v>
      </c>
      <c r="S325">
        <v>8</v>
      </c>
    </row>
    <row r="326" spans="14:19">
      <c r="N326">
        <v>0.48232921895370201</v>
      </c>
      <c r="O326">
        <v>13</v>
      </c>
      <c r="R326">
        <v>-2.0282041298625599</v>
      </c>
      <c r="S326">
        <v>21</v>
      </c>
    </row>
    <row r="327" spans="14:19">
      <c r="N327">
        <v>0.92279997370695299</v>
      </c>
      <c r="O327">
        <v>15</v>
      </c>
      <c r="R327">
        <v>-0.82115614910446</v>
      </c>
      <c r="S327">
        <v>2</v>
      </c>
    </row>
    <row r="328" spans="14:19">
      <c r="N328">
        <v>0.283595551027575</v>
      </c>
      <c r="O328">
        <v>5</v>
      </c>
      <c r="R328">
        <v>0.64654290601305198</v>
      </c>
      <c r="S328">
        <v>22</v>
      </c>
    </row>
    <row r="329" spans="14:19">
      <c r="N329">
        <v>1.1700528665985801</v>
      </c>
      <c r="O329">
        <v>14</v>
      </c>
      <c r="R329">
        <v>0.37690825747386297</v>
      </c>
      <c r="S329">
        <v>3</v>
      </c>
    </row>
    <row r="330" spans="14:19">
      <c r="N330">
        <v>9.6659229917692699E-2</v>
      </c>
      <c r="O330">
        <v>7</v>
      </c>
      <c r="R330">
        <v>0.59276863890181097</v>
      </c>
      <c r="S330">
        <v>3</v>
      </c>
    </row>
    <row r="331" spans="14:19">
      <c r="N331">
        <v>0.99709441452696501</v>
      </c>
      <c r="O331">
        <v>11</v>
      </c>
      <c r="R331">
        <v>-3.0954023502408599</v>
      </c>
      <c r="S331">
        <v>6</v>
      </c>
    </row>
    <row r="332" spans="14:19">
      <c r="N332">
        <v>0.65218767688713397</v>
      </c>
      <c r="O332">
        <v>9</v>
      </c>
      <c r="R332">
        <v>-3.0082007180157899</v>
      </c>
      <c r="S332">
        <v>22</v>
      </c>
    </row>
    <row r="333" spans="14:19">
      <c r="N333">
        <v>-0.24202731265740399</v>
      </c>
      <c r="O333">
        <v>3</v>
      </c>
      <c r="R333">
        <v>-2.9139676768816001</v>
      </c>
      <c r="S333">
        <v>24</v>
      </c>
    </row>
    <row r="334" spans="14:19">
      <c r="N334">
        <v>0.152018061209828</v>
      </c>
      <c r="O334">
        <v>1</v>
      </c>
      <c r="R334">
        <v>1.39276697233062</v>
      </c>
      <c r="S334">
        <v>17</v>
      </c>
    </row>
    <row r="335" spans="14:19">
      <c r="N335">
        <v>0.20505912136448101</v>
      </c>
      <c r="O335">
        <v>2</v>
      </c>
      <c r="R335">
        <v>-1.2858876496596601</v>
      </c>
      <c r="S335">
        <v>5</v>
      </c>
    </row>
    <row r="336" spans="14:19">
      <c r="N336">
        <v>1.8558240091354801</v>
      </c>
      <c r="O336">
        <v>14</v>
      </c>
      <c r="R336">
        <v>-1.1706090600590899</v>
      </c>
      <c r="S336">
        <v>3</v>
      </c>
    </row>
    <row r="337" spans="14:19">
      <c r="N337">
        <v>1.9918547251777801</v>
      </c>
      <c r="O337">
        <v>16</v>
      </c>
      <c r="R337">
        <v>0.36268330525579801</v>
      </c>
      <c r="S337">
        <v>23</v>
      </c>
    </row>
    <row r="338" spans="14:19">
      <c r="N338">
        <v>-5.3224731822760302E-2</v>
      </c>
      <c r="O338">
        <v>2</v>
      </c>
      <c r="R338">
        <v>0.85911974319475404</v>
      </c>
      <c r="S338">
        <v>14</v>
      </c>
    </row>
    <row r="339" spans="14:19">
      <c r="N339">
        <v>1.7115046446147699</v>
      </c>
      <c r="O339">
        <v>24</v>
      </c>
      <c r="R339">
        <v>1.7215773080060599</v>
      </c>
      <c r="S339">
        <v>25</v>
      </c>
    </row>
    <row r="340" spans="14:19">
      <c r="N340">
        <v>0.20006132175383101</v>
      </c>
      <c r="O340">
        <v>6</v>
      </c>
      <c r="R340">
        <v>0.410459690783192</v>
      </c>
      <c r="S340">
        <v>13</v>
      </c>
    </row>
    <row r="341" spans="14:19">
      <c r="N341">
        <v>-0.44921698003939597</v>
      </c>
      <c r="O341">
        <v>9</v>
      </c>
      <c r="R341">
        <v>1.59384707806036</v>
      </c>
      <c r="S341">
        <v>19</v>
      </c>
    </row>
    <row r="342" spans="14:19">
      <c r="N342">
        <v>7.24883926671991E-2</v>
      </c>
      <c r="O342">
        <v>16</v>
      </c>
      <c r="R342">
        <v>1.55546227564341</v>
      </c>
      <c r="S342">
        <v>13</v>
      </c>
    </row>
    <row r="343" spans="14:19">
      <c r="N343">
        <v>1.4521097045975999</v>
      </c>
      <c r="O343">
        <v>19</v>
      </c>
      <c r="R343">
        <v>2.2973573014875601</v>
      </c>
      <c r="S343">
        <v>22</v>
      </c>
    </row>
    <row r="344" spans="14:19">
      <c r="N344">
        <v>-2.2538978523719502</v>
      </c>
      <c r="O344">
        <v>6</v>
      </c>
      <c r="R344">
        <v>-0.612271720564041</v>
      </c>
      <c r="S344">
        <v>10</v>
      </c>
    </row>
    <row r="345" spans="14:19">
      <c r="N345">
        <v>-1.82883476413194</v>
      </c>
      <c r="O345">
        <v>12</v>
      </c>
      <c r="R345">
        <v>-0.25817529379582299</v>
      </c>
      <c r="S345">
        <v>15</v>
      </c>
    </row>
    <row r="346" spans="14:19">
      <c r="N346">
        <v>2.7704286673970602</v>
      </c>
      <c r="O346">
        <v>3</v>
      </c>
      <c r="R346">
        <v>-2.8618533351977602</v>
      </c>
      <c r="S346">
        <v>10</v>
      </c>
    </row>
    <row r="347" spans="14:19">
      <c r="N347">
        <v>-1.7156288863587399</v>
      </c>
      <c r="O347">
        <v>21</v>
      </c>
      <c r="R347">
        <v>0.75024534358105799</v>
      </c>
      <c r="S347">
        <v>4</v>
      </c>
    </row>
    <row r="348" spans="14:19">
      <c r="N348">
        <v>-2.0290891524676198</v>
      </c>
      <c r="O348">
        <v>1</v>
      </c>
      <c r="R348">
        <v>2.8089185981190998</v>
      </c>
      <c r="S348">
        <v>5</v>
      </c>
    </row>
    <row r="349" spans="14:19">
      <c r="N349">
        <v>2.9741798349684698</v>
      </c>
      <c r="O349">
        <v>11</v>
      </c>
      <c r="R349">
        <v>0.82351052110360401</v>
      </c>
      <c r="S349">
        <v>16</v>
      </c>
    </row>
    <row r="350" spans="14:19">
      <c r="N350">
        <v>-2.7139992024009998</v>
      </c>
      <c r="O350">
        <v>18</v>
      </c>
      <c r="R350">
        <v>2.1417197743880898</v>
      </c>
      <c r="S350">
        <v>16</v>
      </c>
    </row>
    <row r="351" spans="14:19">
      <c r="N351">
        <v>-0.51908411457098202</v>
      </c>
      <c r="O351">
        <v>18</v>
      </c>
      <c r="R351">
        <v>-0.66839628439310705</v>
      </c>
      <c r="S351">
        <v>4</v>
      </c>
    </row>
    <row r="352" spans="14:19">
      <c r="N352">
        <v>-5.5276481040524003E-2</v>
      </c>
      <c r="O352">
        <v>23</v>
      </c>
      <c r="R352">
        <v>-0.103860851265671</v>
      </c>
      <c r="S352">
        <v>12</v>
      </c>
    </row>
    <row r="353" spans="14:19">
      <c r="N353">
        <v>-0.81466169979613301</v>
      </c>
      <c r="O353">
        <v>21</v>
      </c>
      <c r="R353">
        <v>-1.01552304066476</v>
      </c>
      <c r="S353">
        <v>10</v>
      </c>
    </row>
    <row r="354" spans="14:19">
      <c r="N354">
        <v>-1.8390095716156301</v>
      </c>
      <c r="O354">
        <v>15</v>
      </c>
      <c r="R354">
        <v>8.8351403478288001E-2</v>
      </c>
      <c r="S354">
        <v>12</v>
      </c>
    </row>
    <row r="355" spans="14:19">
      <c r="N355">
        <v>2.9328703685523299</v>
      </c>
      <c r="O355">
        <v>2</v>
      </c>
      <c r="R355">
        <v>0.56204616071195201</v>
      </c>
      <c r="S355">
        <v>18</v>
      </c>
    </row>
    <row r="356" spans="14:19">
      <c r="N356">
        <v>-1.62770579882011</v>
      </c>
      <c r="O356">
        <v>19</v>
      </c>
      <c r="R356">
        <v>-0.28423627042947702</v>
      </c>
      <c r="S356">
        <v>4</v>
      </c>
    </row>
    <row r="357" spans="14:19">
      <c r="N357">
        <v>-1.4898723284003399</v>
      </c>
      <c r="O357">
        <v>19</v>
      </c>
      <c r="R357">
        <v>-0.94904222786495396</v>
      </c>
      <c r="S357">
        <v>24</v>
      </c>
    </row>
    <row r="358" spans="14:19">
      <c r="N358">
        <v>2.7649712720048001</v>
      </c>
      <c r="O358">
        <v>3</v>
      </c>
      <c r="R358">
        <v>-1.4447468140194499</v>
      </c>
      <c r="S358">
        <v>20</v>
      </c>
    </row>
    <row r="359" spans="14:19">
      <c r="N359">
        <v>-2.0143870877116998</v>
      </c>
      <c r="O359">
        <v>15</v>
      </c>
      <c r="R359">
        <v>-0.40769315091819902</v>
      </c>
      <c r="S359">
        <v>18</v>
      </c>
    </row>
    <row r="360" spans="14:19">
      <c r="N360">
        <v>-8.2819433619024399E-2</v>
      </c>
      <c r="O360">
        <v>22</v>
      </c>
      <c r="R360">
        <v>-2.2273336974984201</v>
      </c>
      <c r="S360">
        <v>11</v>
      </c>
    </row>
    <row r="361" spans="14:19">
      <c r="N361">
        <v>-1.44417456686125</v>
      </c>
      <c r="O361">
        <v>18</v>
      </c>
      <c r="R361">
        <v>2.92869632227608</v>
      </c>
      <c r="S361">
        <v>8</v>
      </c>
    </row>
    <row r="362" spans="14:19">
      <c r="N362">
        <v>-2.8823898855902201</v>
      </c>
      <c r="O362">
        <v>4</v>
      </c>
      <c r="R362">
        <v>-1.2164876759735099</v>
      </c>
      <c r="S362">
        <v>25</v>
      </c>
    </row>
    <row r="363" spans="14:19">
      <c r="N363">
        <v>-2.2951851116293498</v>
      </c>
      <c r="O363">
        <v>6</v>
      </c>
      <c r="R363">
        <v>-2.0594805831598801</v>
      </c>
      <c r="S363">
        <v>15</v>
      </c>
    </row>
    <row r="364" spans="14:19">
      <c r="N364">
        <v>-0.79455499956730802</v>
      </c>
      <c r="O364">
        <v>3</v>
      </c>
      <c r="R364">
        <v>-1.85368916916126</v>
      </c>
      <c r="S364">
        <v>9</v>
      </c>
    </row>
    <row r="365" spans="14:19">
      <c r="N365">
        <v>0.41444675745804899</v>
      </c>
      <c r="O365">
        <v>20</v>
      </c>
      <c r="R365">
        <v>-1.14714626221963</v>
      </c>
      <c r="S365">
        <v>6</v>
      </c>
    </row>
    <row r="366" spans="14:19">
      <c r="N366">
        <v>-8.4464285379914905E-2</v>
      </c>
      <c r="O366">
        <v>9</v>
      </c>
      <c r="R366">
        <v>-0.54302195328609304</v>
      </c>
      <c r="S366">
        <v>14</v>
      </c>
    </row>
    <row r="367" spans="14:19">
      <c r="N367">
        <v>-1.0350243704656801</v>
      </c>
      <c r="O367">
        <v>11</v>
      </c>
      <c r="R367">
        <v>2.6537215889652601</v>
      </c>
      <c r="S367">
        <v>1</v>
      </c>
    </row>
    <row r="368" spans="14:19">
      <c r="N368">
        <v>-0.36035346364743598</v>
      </c>
      <c r="O368">
        <v>14</v>
      </c>
      <c r="R368">
        <v>-1.55164362352355</v>
      </c>
      <c r="S368">
        <v>23</v>
      </c>
    </row>
    <row r="369" spans="14:19">
      <c r="N369">
        <v>-1.75773254229486</v>
      </c>
      <c r="O369">
        <v>10</v>
      </c>
      <c r="R369">
        <v>-1.8359418879243801</v>
      </c>
      <c r="S369">
        <v>9</v>
      </c>
    </row>
    <row r="370" spans="14:19">
      <c r="N370">
        <v>2.25866698674725</v>
      </c>
      <c r="O370">
        <v>4</v>
      </c>
      <c r="R370">
        <v>-1.2206578741447101</v>
      </c>
      <c r="S370">
        <v>20</v>
      </c>
    </row>
    <row r="371" spans="14:19">
      <c r="N371">
        <v>-1.22860861940092</v>
      </c>
      <c r="O371">
        <v>25</v>
      </c>
      <c r="R371">
        <v>3.1315768669167201</v>
      </c>
      <c r="S371">
        <v>5</v>
      </c>
    </row>
    <row r="372" spans="14:19">
      <c r="N372">
        <v>-2.8361991122435199</v>
      </c>
      <c r="O372">
        <v>8</v>
      </c>
      <c r="R372">
        <v>-1.5217172376358501</v>
      </c>
      <c r="S372">
        <v>20</v>
      </c>
    </row>
    <row r="373" spans="14:19">
      <c r="N373">
        <v>-1.0885158815328899</v>
      </c>
      <c r="O373">
        <v>3</v>
      </c>
      <c r="R373">
        <v>-2.55464301271404</v>
      </c>
      <c r="S373">
        <v>3</v>
      </c>
    </row>
    <row r="374" spans="14:19">
      <c r="N374">
        <v>-6.8961994367971402E-2</v>
      </c>
      <c r="O374">
        <v>18</v>
      </c>
      <c r="R374">
        <v>-2.3046330599797602</v>
      </c>
      <c r="S374">
        <v>14</v>
      </c>
    </row>
    <row r="375" spans="14:19">
      <c r="N375">
        <v>-0.22613377736762999</v>
      </c>
      <c r="O375">
        <v>15</v>
      </c>
      <c r="R375">
        <v>0.184489948283247</v>
      </c>
      <c r="S375">
        <v>21</v>
      </c>
    </row>
    <row r="376" spans="14:19">
      <c r="N376">
        <v>-9.2145527463909804E-2</v>
      </c>
      <c r="O376">
        <v>18</v>
      </c>
      <c r="R376">
        <v>-1.7150805266967699</v>
      </c>
      <c r="S376">
        <v>2</v>
      </c>
    </row>
    <row r="377" spans="14:19">
      <c r="N377">
        <v>1.5996085521919501</v>
      </c>
      <c r="O377">
        <v>20</v>
      </c>
      <c r="R377">
        <v>1.71936156230647</v>
      </c>
      <c r="S377">
        <v>10</v>
      </c>
    </row>
    <row r="378" spans="14:19">
      <c r="N378">
        <v>-0.74157279154338496</v>
      </c>
      <c r="O378">
        <v>9</v>
      </c>
      <c r="R378">
        <v>2.9647807015148002</v>
      </c>
      <c r="S378">
        <v>17</v>
      </c>
    </row>
    <row r="379" spans="14:19">
      <c r="N379">
        <v>-0.96051261023955603</v>
      </c>
      <c r="O379">
        <v>10</v>
      </c>
      <c r="R379">
        <v>1.3179851158396501</v>
      </c>
      <c r="S379">
        <v>8</v>
      </c>
    </row>
    <row r="380" spans="14:19">
      <c r="N380">
        <v>2.6363711889888402</v>
      </c>
      <c r="O380">
        <v>15</v>
      </c>
      <c r="R380">
        <v>-2.4587021416107899E-2</v>
      </c>
      <c r="S380">
        <v>8</v>
      </c>
    </row>
    <row r="381" spans="14:19">
      <c r="N381">
        <v>1.68041200644845</v>
      </c>
      <c r="O381">
        <v>6</v>
      </c>
      <c r="R381">
        <v>2.9195783470593799</v>
      </c>
      <c r="S381">
        <v>19</v>
      </c>
    </row>
    <row r="382" spans="14:19">
      <c r="N382">
        <v>-2.9385475491664401</v>
      </c>
      <c r="O382">
        <v>14</v>
      </c>
      <c r="R382">
        <v>2.8341185627986798</v>
      </c>
      <c r="S382">
        <v>24</v>
      </c>
    </row>
    <row r="383" spans="14:19">
      <c r="N383">
        <v>2.0877239834593402</v>
      </c>
      <c r="O383">
        <v>5</v>
      </c>
      <c r="R383">
        <v>0.106985872796201</v>
      </c>
      <c r="S383">
        <v>6</v>
      </c>
    </row>
    <row r="384" spans="14:19">
      <c r="N384">
        <v>-0.32932020490986902</v>
      </c>
      <c r="O384">
        <v>5</v>
      </c>
      <c r="R384">
        <v>0.27656903733507499</v>
      </c>
      <c r="S384">
        <v>9</v>
      </c>
    </row>
    <row r="385" spans="14:19">
      <c r="N385">
        <v>0.47619114591602502</v>
      </c>
      <c r="O385">
        <v>5</v>
      </c>
      <c r="R385">
        <v>-4.8128095985558797E-2</v>
      </c>
      <c r="S385">
        <v>5</v>
      </c>
    </row>
    <row r="386" spans="14:19">
      <c r="N386">
        <v>1.19852932583972</v>
      </c>
      <c r="O386">
        <v>10</v>
      </c>
      <c r="R386">
        <v>0.78192064465856204</v>
      </c>
      <c r="S386">
        <v>9</v>
      </c>
    </row>
    <row r="387" spans="14:19">
      <c r="N387">
        <v>1.77930854340939</v>
      </c>
      <c r="O387">
        <v>8</v>
      </c>
      <c r="R387">
        <v>1.9780974367683499</v>
      </c>
      <c r="S387">
        <v>20</v>
      </c>
    </row>
    <row r="388" spans="14:19">
      <c r="N388">
        <v>-0.27380317401931498</v>
      </c>
      <c r="O388">
        <v>10</v>
      </c>
      <c r="R388">
        <v>-0.50829613225663794</v>
      </c>
      <c r="S388">
        <v>1</v>
      </c>
    </row>
    <row r="389" spans="14:19">
      <c r="N389">
        <v>1.37468379559363</v>
      </c>
      <c r="O389">
        <v>20</v>
      </c>
      <c r="R389">
        <v>0.97216233878839098</v>
      </c>
      <c r="S389">
        <v>8</v>
      </c>
    </row>
    <row r="390" spans="14:19">
      <c r="N390">
        <v>-0.55409557119884401</v>
      </c>
      <c r="O390">
        <v>2</v>
      </c>
      <c r="R390">
        <v>0.355491065630404</v>
      </c>
      <c r="S390">
        <v>5</v>
      </c>
    </row>
    <row r="391" spans="14:19">
      <c r="N391">
        <v>0.39235657960570303</v>
      </c>
      <c r="O391">
        <v>3</v>
      </c>
      <c r="R391">
        <v>1.9501936474986401</v>
      </c>
      <c r="S391">
        <v>23</v>
      </c>
    </row>
    <row r="392" spans="14:19">
      <c r="N392">
        <v>1.4325584051550799</v>
      </c>
      <c r="O392">
        <v>15</v>
      </c>
      <c r="R392">
        <v>0.21287407121757701</v>
      </c>
      <c r="S392">
        <v>5</v>
      </c>
    </row>
    <row r="393" spans="14:19">
      <c r="N393">
        <v>0.99740683175509703</v>
      </c>
      <c r="O393">
        <v>15</v>
      </c>
      <c r="R393">
        <v>-0.61071866278201603</v>
      </c>
      <c r="S393">
        <v>4</v>
      </c>
    </row>
    <row r="394" spans="14:19">
      <c r="N394">
        <v>0.80126979013917998</v>
      </c>
      <c r="O394">
        <v>7</v>
      </c>
      <c r="R394">
        <v>1.6868069420248999</v>
      </c>
      <c r="S394">
        <v>22</v>
      </c>
    </row>
    <row r="395" spans="14:19">
      <c r="N395">
        <v>-1.06779612772703</v>
      </c>
      <c r="O395">
        <v>5</v>
      </c>
      <c r="R395">
        <v>2.0455794064643702</v>
      </c>
      <c r="S395">
        <v>19</v>
      </c>
    </row>
    <row r="396" spans="14:19">
      <c r="N396">
        <v>-1.37337230676043</v>
      </c>
      <c r="O396">
        <v>6</v>
      </c>
      <c r="R396">
        <v>0.77994003588795902</v>
      </c>
      <c r="S396">
        <v>4</v>
      </c>
    </row>
    <row r="397" spans="14:19">
      <c r="N397">
        <v>2.92987518800392</v>
      </c>
      <c r="O397">
        <v>20</v>
      </c>
      <c r="R397">
        <v>-2.9722307003145501</v>
      </c>
      <c r="S397">
        <v>23</v>
      </c>
    </row>
    <row r="398" spans="14:19">
      <c r="N398">
        <v>1.87029245441457</v>
      </c>
      <c r="O398">
        <v>6</v>
      </c>
      <c r="R398">
        <v>0.363262020356177</v>
      </c>
      <c r="S398">
        <v>2</v>
      </c>
    </row>
    <row r="399" spans="14:19">
      <c r="N399">
        <v>-0.70201769215702503</v>
      </c>
      <c r="O399">
        <v>1</v>
      </c>
      <c r="R399">
        <v>1.4753583894462301</v>
      </c>
      <c r="S399">
        <v>16</v>
      </c>
    </row>
    <row r="400" spans="14:19">
      <c r="N400">
        <v>0.71177911973739505</v>
      </c>
      <c r="O400">
        <v>2</v>
      </c>
      <c r="R400">
        <v>1.81523855629187</v>
      </c>
      <c r="S400">
        <v>20</v>
      </c>
    </row>
    <row r="401" spans="14:19">
      <c r="N401">
        <v>-0.572550038550518</v>
      </c>
      <c r="O401">
        <v>6</v>
      </c>
      <c r="R401">
        <v>1.0054340484742399</v>
      </c>
      <c r="S401">
        <v>18</v>
      </c>
    </row>
    <row r="402" spans="14:19">
      <c r="N402">
        <v>-2.17212191495668E-2</v>
      </c>
      <c r="O402">
        <v>9</v>
      </c>
      <c r="R402">
        <v>0.68812130085992995</v>
      </c>
      <c r="S402">
        <v>4</v>
      </c>
    </row>
    <row r="403" spans="14:19">
      <c r="N403">
        <v>-0.555163990860433</v>
      </c>
      <c r="O403">
        <v>2</v>
      </c>
      <c r="R403">
        <v>2.6407773079380101</v>
      </c>
      <c r="S403">
        <v>20</v>
      </c>
    </row>
    <row r="404" spans="14:19">
      <c r="N404">
        <v>2.0765349698803601</v>
      </c>
      <c r="O404">
        <v>16</v>
      </c>
      <c r="R404">
        <v>-0.30216542524842699</v>
      </c>
      <c r="S404">
        <v>2</v>
      </c>
    </row>
    <row r="405" spans="14:19">
      <c r="N405">
        <v>1.7668115225350001</v>
      </c>
      <c r="O405">
        <v>22</v>
      </c>
      <c r="R405">
        <v>1.2147210163570299</v>
      </c>
      <c r="S405">
        <v>16</v>
      </c>
    </row>
    <row r="406" spans="14:19">
      <c r="N406">
        <v>-2.0640495703714299</v>
      </c>
      <c r="O406">
        <v>23</v>
      </c>
      <c r="R406">
        <v>1.0402397953956199</v>
      </c>
      <c r="S406">
        <v>12</v>
      </c>
    </row>
    <row r="407" spans="14:19">
      <c r="N407">
        <v>0.39610541914938402</v>
      </c>
      <c r="O407">
        <v>3</v>
      </c>
      <c r="R407">
        <v>1.2302214223249699</v>
      </c>
      <c r="S407">
        <v>11</v>
      </c>
    </row>
    <row r="408" spans="14:19">
      <c r="N408">
        <v>0.49442875417593202</v>
      </c>
      <c r="O408">
        <v>11</v>
      </c>
      <c r="R408">
        <v>0.27008823675308702</v>
      </c>
      <c r="S408">
        <v>8</v>
      </c>
    </row>
    <row r="409" spans="14:19">
      <c r="N409">
        <v>0.138109830464513</v>
      </c>
      <c r="O409">
        <v>3</v>
      </c>
      <c r="R409">
        <v>1.4346412162740301</v>
      </c>
      <c r="S409">
        <v>23</v>
      </c>
    </row>
    <row r="410" spans="14:19">
      <c r="N410">
        <v>0.24495689675516</v>
      </c>
      <c r="O410">
        <v>6</v>
      </c>
      <c r="R410">
        <v>1.7899314064564</v>
      </c>
      <c r="S410">
        <v>7</v>
      </c>
    </row>
    <row r="411" spans="14:19">
      <c r="N411">
        <v>1.7787005980528201</v>
      </c>
      <c r="O411">
        <v>14</v>
      </c>
      <c r="R411">
        <v>1.4662519286731099</v>
      </c>
      <c r="S411">
        <v>1</v>
      </c>
    </row>
    <row r="412" spans="14:19">
      <c r="N412">
        <v>-0.16764245738116301</v>
      </c>
      <c r="O412">
        <v>4</v>
      </c>
      <c r="R412">
        <v>1.8277014958698801</v>
      </c>
      <c r="S412">
        <v>16</v>
      </c>
    </row>
    <row r="413" spans="14:19">
      <c r="N413">
        <v>1.0369762517312799</v>
      </c>
      <c r="O413">
        <v>22</v>
      </c>
      <c r="R413">
        <v>2.2962988670861701</v>
      </c>
      <c r="S413">
        <v>22</v>
      </c>
    </row>
    <row r="414" spans="14:19">
      <c r="N414">
        <v>0.74748454727991698</v>
      </c>
      <c r="O414">
        <v>10</v>
      </c>
      <c r="R414">
        <v>0.16117520256025</v>
      </c>
      <c r="S414">
        <v>3</v>
      </c>
    </row>
    <row r="415" spans="14:19">
      <c r="N415">
        <v>2.4286066670172302</v>
      </c>
      <c r="O415">
        <v>16</v>
      </c>
      <c r="R415">
        <v>1.5434937816680101</v>
      </c>
      <c r="S415">
        <v>21</v>
      </c>
    </row>
    <row r="416" spans="14:19">
      <c r="N416">
        <v>0.198292475820423</v>
      </c>
      <c r="O416">
        <v>5</v>
      </c>
      <c r="R416">
        <v>8.9845364041853698E-2</v>
      </c>
      <c r="S416">
        <v>2</v>
      </c>
    </row>
    <row r="417" spans="14:19">
      <c r="N417">
        <v>1.4895209794253099</v>
      </c>
      <c r="O417">
        <v>9</v>
      </c>
      <c r="R417">
        <v>1.9746799756436</v>
      </c>
      <c r="S417">
        <v>14</v>
      </c>
    </row>
    <row r="418" spans="14:19">
      <c r="N418">
        <v>1.2227671813516701</v>
      </c>
      <c r="O418">
        <v>12</v>
      </c>
      <c r="R418">
        <v>0.11092996127945901</v>
      </c>
      <c r="S418">
        <v>10</v>
      </c>
    </row>
    <row r="419" spans="14:19">
      <c r="N419">
        <v>1.3107512818714999</v>
      </c>
      <c r="O419">
        <v>22</v>
      </c>
      <c r="R419">
        <v>0.83327509406970901</v>
      </c>
      <c r="S419">
        <v>19</v>
      </c>
    </row>
    <row r="420" spans="14:19">
      <c r="N420">
        <v>1.2510268664656199</v>
      </c>
      <c r="O420">
        <v>7</v>
      </c>
      <c r="R420">
        <v>2.0859914922008498</v>
      </c>
      <c r="S420">
        <v>10</v>
      </c>
    </row>
    <row r="421" spans="14:19">
      <c r="N421">
        <v>0.59580720779020802</v>
      </c>
      <c r="O421">
        <v>9</v>
      </c>
      <c r="R421">
        <v>0.79105523250515397</v>
      </c>
      <c r="S421">
        <v>12</v>
      </c>
    </row>
    <row r="422" spans="14:19">
      <c r="N422">
        <v>-0.17362061079334001</v>
      </c>
      <c r="O422">
        <v>6</v>
      </c>
      <c r="R422">
        <v>0.95127674058926703</v>
      </c>
      <c r="S422">
        <v>14</v>
      </c>
    </row>
    <row r="423" spans="14:19">
      <c r="N423">
        <v>-6.8684579939256404E-2</v>
      </c>
      <c r="O423">
        <v>5</v>
      </c>
      <c r="R423">
        <v>1.35183950939277</v>
      </c>
      <c r="S423">
        <v>19</v>
      </c>
    </row>
    <row r="424" spans="14:19">
      <c r="N424">
        <v>0.55634585372037304</v>
      </c>
      <c r="O424">
        <v>4</v>
      </c>
      <c r="R424">
        <v>3.1042349077823199</v>
      </c>
      <c r="S424">
        <v>25</v>
      </c>
    </row>
    <row r="425" spans="14:19">
      <c r="N425">
        <v>1.63735523221194</v>
      </c>
      <c r="O425">
        <v>16</v>
      </c>
      <c r="R425">
        <v>-1.82603205388541E-2</v>
      </c>
      <c r="S425">
        <v>1</v>
      </c>
    </row>
    <row r="426" spans="14:19">
      <c r="N426">
        <v>0.18026849657020599</v>
      </c>
      <c r="O426">
        <v>9</v>
      </c>
      <c r="R426">
        <v>1.59352877781362</v>
      </c>
      <c r="S426">
        <v>5</v>
      </c>
    </row>
    <row r="427" spans="14:19">
      <c r="N427">
        <v>2.2775591870476002</v>
      </c>
      <c r="O427">
        <v>24</v>
      </c>
      <c r="R427">
        <v>0.11845632746142</v>
      </c>
      <c r="S427">
        <v>17</v>
      </c>
    </row>
    <row r="428" spans="14:19">
      <c r="N428">
        <v>-0.72586590247085803</v>
      </c>
      <c r="O428">
        <v>4</v>
      </c>
      <c r="R428">
        <v>1.35872254361324</v>
      </c>
      <c r="S428">
        <v>20</v>
      </c>
    </row>
    <row r="429" spans="14:19">
      <c r="N429">
        <v>0.38619631462346299</v>
      </c>
      <c r="O429">
        <v>6</v>
      </c>
      <c r="R429">
        <v>1.59299672882225</v>
      </c>
      <c r="S429">
        <v>25</v>
      </c>
    </row>
    <row r="430" spans="14:19">
      <c r="N430">
        <v>1.1442067757252801</v>
      </c>
      <c r="O430">
        <v>15</v>
      </c>
      <c r="R430">
        <v>1.95773966743983</v>
      </c>
      <c r="S430">
        <v>23</v>
      </c>
    </row>
    <row r="431" spans="14:19">
      <c r="N431">
        <v>-0.35502504303267202</v>
      </c>
      <c r="O431">
        <v>5</v>
      </c>
      <c r="R431">
        <v>0.56781706010081601</v>
      </c>
      <c r="S431">
        <v>4</v>
      </c>
    </row>
    <row r="432" spans="14:19">
      <c r="N432">
        <v>0.69112986482223904</v>
      </c>
      <c r="O432">
        <v>8</v>
      </c>
      <c r="R432">
        <v>1.5996186989630401</v>
      </c>
      <c r="S432">
        <v>19</v>
      </c>
    </row>
    <row r="433" spans="14:19">
      <c r="N433">
        <v>1.0905847099879</v>
      </c>
      <c r="O433">
        <v>13</v>
      </c>
      <c r="R433">
        <v>-0.44460734823593501</v>
      </c>
      <c r="S433">
        <v>7</v>
      </c>
    </row>
    <row r="434" spans="14:19">
      <c r="N434">
        <v>0.39157351255957001</v>
      </c>
      <c r="O434">
        <v>5</v>
      </c>
      <c r="R434">
        <v>1.06495027776823</v>
      </c>
      <c r="S434">
        <v>4</v>
      </c>
    </row>
    <row r="435" spans="14:19">
      <c r="N435">
        <v>0.78094492605140498</v>
      </c>
      <c r="O435">
        <v>11</v>
      </c>
      <c r="R435">
        <v>0.250397140536186</v>
      </c>
      <c r="S435">
        <v>9</v>
      </c>
    </row>
    <row r="436" spans="14:19">
      <c r="N436">
        <v>1.7178142022328899</v>
      </c>
      <c r="O436">
        <v>15</v>
      </c>
      <c r="R436">
        <v>1.4234058465761901</v>
      </c>
      <c r="S436">
        <v>12</v>
      </c>
    </row>
    <row r="437" spans="14:19">
      <c r="N437">
        <v>1.85817621055209</v>
      </c>
      <c r="O437">
        <v>20</v>
      </c>
      <c r="R437">
        <v>1.3513938014320599</v>
      </c>
      <c r="S437">
        <v>20</v>
      </c>
    </row>
    <row r="438" spans="14:19">
      <c r="N438">
        <v>1.3637859027597901</v>
      </c>
      <c r="O438">
        <v>19</v>
      </c>
      <c r="R438">
        <v>1.05824472442416</v>
      </c>
      <c r="S438">
        <v>12</v>
      </c>
    </row>
    <row r="439" spans="14:19">
      <c r="N439">
        <v>1.46704538213692</v>
      </c>
      <c r="O439">
        <v>24</v>
      </c>
      <c r="R439">
        <v>0.98230795265983595</v>
      </c>
      <c r="S439">
        <v>12</v>
      </c>
    </row>
    <row r="440" spans="14:19">
      <c r="N440">
        <v>0.60613279700760003</v>
      </c>
      <c r="O440">
        <v>8</v>
      </c>
      <c r="R440">
        <v>8.9791832907040597E-2</v>
      </c>
      <c r="S440">
        <v>3</v>
      </c>
    </row>
    <row r="441" spans="14:19">
      <c r="N441">
        <v>0.52602985897035404</v>
      </c>
      <c r="O441">
        <v>1</v>
      </c>
      <c r="R441">
        <v>1.6114251450550101</v>
      </c>
      <c r="S441">
        <v>23</v>
      </c>
    </row>
    <row r="442" spans="14:19">
      <c r="N442">
        <v>1.3382585817071799</v>
      </c>
      <c r="O442">
        <v>11</v>
      </c>
      <c r="R442">
        <v>1.08264582749129</v>
      </c>
      <c r="S442">
        <v>19</v>
      </c>
    </row>
    <row r="443" spans="14:19">
      <c r="N443">
        <v>2.5352176680248899</v>
      </c>
      <c r="O443">
        <v>22</v>
      </c>
      <c r="R443">
        <v>0.94661511144899002</v>
      </c>
      <c r="S443">
        <v>17</v>
      </c>
    </row>
    <row r="444" spans="14:19">
      <c r="N444">
        <v>5.93508550825467E-2</v>
      </c>
      <c r="O444">
        <v>6</v>
      </c>
      <c r="R444">
        <v>0.22871857293596401</v>
      </c>
      <c r="S444">
        <v>4</v>
      </c>
    </row>
    <row r="445" spans="14:19">
      <c r="N445">
        <v>1.20074976365879</v>
      </c>
      <c r="O445">
        <v>17</v>
      </c>
      <c r="R445">
        <v>2.0590248706753398</v>
      </c>
      <c r="S445">
        <v>20</v>
      </c>
    </row>
    <row r="446" spans="14:19">
      <c r="N446">
        <v>0.80129491849312595</v>
      </c>
      <c r="O446">
        <v>12</v>
      </c>
      <c r="R446">
        <v>1.3074643969283399</v>
      </c>
      <c r="S446">
        <v>14</v>
      </c>
    </row>
    <row r="447" spans="14:19">
      <c r="N447">
        <v>0.95901289793066502</v>
      </c>
      <c r="O447">
        <v>9</v>
      </c>
      <c r="R447">
        <v>2.0561248992160901</v>
      </c>
      <c r="S447">
        <v>24</v>
      </c>
    </row>
    <row r="448" spans="14:19">
      <c r="N448">
        <v>1.78151832484662</v>
      </c>
      <c r="O448">
        <v>19</v>
      </c>
      <c r="R448">
        <v>1.2809867255820899</v>
      </c>
      <c r="S448">
        <v>17</v>
      </c>
    </row>
    <row r="449" spans="14:19">
      <c r="N449">
        <v>0.54232991030153699</v>
      </c>
      <c r="O449">
        <v>13</v>
      </c>
      <c r="R449">
        <v>0.53350757985025798</v>
      </c>
      <c r="S449">
        <v>1</v>
      </c>
    </row>
    <row r="450" spans="14:19">
      <c r="N450">
        <v>1.52436897209421</v>
      </c>
      <c r="O450">
        <v>4</v>
      </c>
      <c r="R450">
        <v>2.4354244278824302</v>
      </c>
      <c r="S450">
        <v>25</v>
      </c>
    </row>
    <row r="451" spans="14:19">
      <c r="N451">
        <v>1.3693130143054999</v>
      </c>
      <c r="O451">
        <v>7</v>
      </c>
      <c r="R451">
        <v>0.91441653453359395</v>
      </c>
      <c r="S451">
        <v>12</v>
      </c>
    </row>
    <row r="452" spans="14:19">
      <c r="N452">
        <v>-2.3358670255184699E-3</v>
      </c>
      <c r="O452">
        <v>12</v>
      </c>
      <c r="R452">
        <v>-3.59867535358456E-2</v>
      </c>
      <c r="S452">
        <v>6</v>
      </c>
    </row>
    <row r="453" spans="14:19">
      <c r="N453">
        <v>-1.5143086700867101E-2</v>
      </c>
      <c r="O453">
        <v>14</v>
      </c>
      <c r="R453">
        <v>0.49559967157045098</v>
      </c>
      <c r="S453">
        <v>5</v>
      </c>
    </row>
    <row r="454" spans="14:19">
      <c r="N454">
        <v>1.1254270427225199</v>
      </c>
      <c r="O454">
        <v>9</v>
      </c>
      <c r="R454">
        <v>1.68042952338184</v>
      </c>
      <c r="S454">
        <v>20</v>
      </c>
    </row>
    <row r="455" spans="14:19">
      <c r="N455">
        <v>0.96490617988300398</v>
      </c>
      <c r="O455">
        <v>6</v>
      </c>
      <c r="R455">
        <v>0.32312712688881701</v>
      </c>
      <c r="S455">
        <v>8</v>
      </c>
    </row>
    <row r="456" spans="14:19">
      <c r="N456">
        <v>1.0796132576019599</v>
      </c>
      <c r="O456">
        <v>11</v>
      </c>
      <c r="R456">
        <v>0.40283673863305303</v>
      </c>
      <c r="S456">
        <v>3</v>
      </c>
    </row>
    <row r="457" spans="14:19">
      <c r="N457">
        <v>0.70862286478526404</v>
      </c>
      <c r="O457">
        <v>11</v>
      </c>
      <c r="R457">
        <v>2.1551201539929998</v>
      </c>
      <c r="S457">
        <v>24</v>
      </c>
    </row>
    <row r="458" spans="14:19">
      <c r="N458">
        <v>0.82173613094900899</v>
      </c>
      <c r="O458">
        <v>6</v>
      </c>
      <c r="R458">
        <v>1.14073687444434</v>
      </c>
      <c r="S458">
        <v>14</v>
      </c>
    </row>
    <row r="459" spans="14:19">
      <c r="N459">
        <v>1.4797234380522799</v>
      </c>
      <c r="O459">
        <v>19</v>
      </c>
      <c r="R459">
        <v>0.91498156586444701</v>
      </c>
      <c r="S459">
        <v>3</v>
      </c>
    </row>
    <row r="460" spans="14:19">
      <c r="N460">
        <v>0.51717434912647597</v>
      </c>
      <c r="O460">
        <v>6</v>
      </c>
      <c r="R460">
        <v>-1.42104352386425</v>
      </c>
      <c r="S460">
        <v>12</v>
      </c>
    </row>
    <row r="461" spans="14:19">
      <c r="N461">
        <v>0.413877902269146</v>
      </c>
      <c r="O461">
        <v>7</v>
      </c>
      <c r="R461">
        <v>2.1156756305058102</v>
      </c>
      <c r="S461">
        <v>18</v>
      </c>
    </row>
    <row r="462" spans="14:19">
      <c r="N462">
        <v>1.08442738606475</v>
      </c>
      <c r="O462">
        <v>15</v>
      </c>
      <c r="R462">
        <v>1.7254756009183301</v>
      </c>
      <c r="S462">
        <v>19</v>
      </c>
    </row>
    <row r="463" spans="14:19">
      <c r="N463">
        <v>2.6742041512212</v>
      </c>
      <c r="O463">
        <v>21</v>
      </c>
      <c r="R463">
        <v>2.1960416403657801</v>
      </c>
      <c r="S463">
        <v>25</v>
      </c>
    </row>
    <row r="464" spans="14:19">
      <c r="N464">
        <v>0.20317726542120099</v>
      </c>
      <c r="O464">
        <v>4</v>
      </c>
      <c r="R464">
        <v>1.2568105064991</v>
      </c>
      <c r="S464">
        <v>3</v>
      </c>
    </row>
    <row r="465" spans="14:19">
      <c r="N465">
        <v>0.73596433262708405</v>
      </c>
      <c r="O465">
        <v>12</v>
      </c>
      <c r="R465">
        <v>2.4410637805612398</v>
      </c>
      <c r="S465">
        <v>11</v>
      </c>
    </row>
    <row r="466" spans="14:19">
      <c r="N466">
        <v>0.332700670054909</v>
      </c>
      <c r="O466">
        <v>4</v>
      </c>
      <c r="R466">
        <v>1.53975761366997</v>
      </c>
      <c r="S466">
        <v>2</v>
      </c>
    </row>
    <row r="467" spans="14:19">
      <c r="N467">
        <v>2.2709096544696399</v>
      </c>
      <c r="O467">
        <v>23</v>
      </c>
      <c r="R467">
        <v>1.9587242066252499</v>
      </c>
      <c r="S467">
        <v>8</v>
      </c>
    </row>
    <row r="468" spans="14:19">
      <c r="N468">
        <v>0.37968496763139797</v>
      </c>
      <c r="O468">
        <v>1</v>
      </c>
      <c r="R468">
        <v>2.9393574887379001</v>
      </c>
      <c r="S468">
        <v>20</v>
      </c>
    </row>
    <row r="469" spans="14:19">
      <c r="N469">
        <v>1.0632412587300899</v>
      </c>
      <c r="O469">
        <v>12</v>
      </c>
      <c r="R469">
        <v>1.19017319025549</v>
      </c>
      <c r="S469">
        <v>1</v>
      </c>
    </row>
    <row r="470" spans="14:19">
      <c r="N470">
        <v>0.61020445453439298</v>
      </c>
      <c r="O470">
        <v>6</v>
      </c>
      <c r="R470">
        <v>0.89902105643952301</v>
      </c>
      <c r="S470">
        <v>2</v>
      </c>
    </row>
    <row r="471" spans="14:19">
      <c r="N471">
        <v>1.1142687256244299</v>
      </c>
      <c r="O471">
        <v>13</v>
      </c>
      <c r="R471">
        <v>1.12798803550004</v>
      </c>
      <c r="S471">
        <v>16</v>
      </c>
    </row>
    <row r="472" spans="14:19">
      <c r="N472">
        <v>0.104145266983615</v>
      </c>
      <c r="O472">
        <v>7</v>
      </c>
      <c r="R472">
        <v>1.8564118479282099</v>
      </c>
      <c r="S472">
        <v>11</v>
      </c>
    </row>
    <row r="473" spans="14:19">
      <c r="N473">
        <v>0.43667459288523303</v>
      </c>
      <c r="O473">
        <v>7</v>
      </c>
      <c r="R473">
        <v>1.64039752227451</v>
      </c>
      <c r="S473">
        <v>5</v>
      </c>
    </row>
    <row r="474" spans="14:19">
      <c r="N474">
        <v>0.65050607514983905</v>
      </c>
      <c r="O474">
        <v>14</v>
      </c>
      <c r="R474">
        <v>3.03484580148355</v>
      </c>
      <c r="S474">
        <v>23</v>
      </c>
    </row>
    <row r="475" spans="14:19">
      <c r="N475">
        <v>1.3897819439038599</v>
      </c>
      <c r="O475">
        <v>23</v>
      </c>
      <c r="R475">
        <v>0.62304116050357705</v>
      </c>
      <c r="S475">
        <v>21</v>
      </c>
    </row>
    <row r="476" spans="14:19">
      <c r="N476">
        <v>0.53688390105194905</v>
      </c>
      <c r="O476">
        <v>5</v>
      </c>
      <c r="R476">
        <v>0.78469996595526503</v>
      </c>
      <c r="S476">
        <v>5</v>
      </c>
    </row>
    <row r="477" spans="14:19">
      <c r="N477">
        <v>0.64833138464314599</v>
      </c>
      <c r="O477">
        <v>13</v>
      </c>
      <c r="R477">
        <v>2.76515288203773</v>
      </c>
      <c r="S477">
        <v>24</v>
      </c>
    </row>
    <row r="478" spans="14:19">
      <c r="N478">
        <v>0.94219437470812895</v>
      </c>
      <c r="O478">
        <v>13</v>
      </c>
      <c r="R478">
        <v>2.39094035782855</v>
      </c>
      <c r="S478">
        <v>16</v>
      </c>
    </row>
    <row r="479" spans="14:19">
      <c r="N479">
        <v>0.35966218832968699</v>
      </c>
      <c r="O479">
        <v>1</v>
      </c>
      <c r="R479">
        <v>1.1701261571610699</v>
      </c>
      <c r="S479">
        <v>24</v>
      </c>
    </row>
    <row r="480" spans="14:19">
      <c r="N480">
        <v>0.96301333205042805</v>
      </c>
      <c r="O480">
        <v>8</v>
      </c>
      <c r="R480">
        <v>0.58288966186232705</v>
      </c>
      <c r="S480">
        <v>13</v>
      </c>
    </row>
    <row r="481" spans="14:19">
      <c r="N481">
        <v>1.7595261148432999</v>
      </c>
      <c r="O481">
        <v>9</v>
      </c>
      <c r="R481">
        <v>0.23143037930945101</v>
      </c>
      <c r="S481">
        <v>18</v>
      </c>
    </row>
    <row r="482" spans="14:19">
      <c r="N482">
        <v>0.90665046251075998</v>
      </c>
      <c r="O482">
        <v>11</v>
      </c>
      <c r="R482">
        <v>0.79402797008809201</v>
      </c>
      <c r="S482">
        <v>9</v>
      </c>
    </row>
    <row r="483" spans="14:19">
      <c r="N483">
        <v>0.42534963992809599</v>
      </c>
      <c r="O483">
        <v>2</v>
      </c>
      <c r="R483">
        <v>0.98380039727585</v>
      </c>
      <c r="S483">
        <v>10</v>
      </c>
    </row>
    <row r="484" spans="14:19">
      <c r="N484">
        <v>1.21210732697312</v>
      </c>
      <c r="O484">
        <v>12</v>
      </c>
      <c r="R484">
        <v>1.4069835159991699</v>
      </c>
      <c r="S484">
        <v>3</v>
      </c>
    </row>
    <row r="485" spans="14:19">
      <c r="N485">
        <v>1.3000045268062399</v>
      </c>
      <c r="O485">
        <v>22</v>
      </c>
      <c r="R485">
        <v>2.7475297450060499</v>
      </c>
      <c r="S485">
        <v>19</v>
      </c>
    </row>
    <row r="486" spans="14:19">
      <c r="N486">
        <v>5.3806061140783797E-2</v>
      </c>
      <c r="O486">
        <v>4</v>
      </c>
      <c r="R486">
        <v>1.3544410167465499</v>
      </c>
      <c r="S486">
        <v>9</v>
      </c>
    </row>
    <row r="487" spans="14:19">
      <c r="N487">
        <v>0.74201420347634695</v>
      </c>
      <c r="O487">
        <v>7</v>
      </c>
      <c r="R487">
        <v>2.5584733138875002</v>
      </c>
      <c r="S487">
        <v>24</v>
      </c>
    </row>
    <row r="488" spans="14:19">
      <c r="N488">
        <v>1.24362002136681</v>
      </c>
      <c r="O488">
        <v>14</v>
      </c>
      <c r="R488">
        <v>-1.36474622635232</v>
      </c>
      <c r="S488">
        <v>9</v>
      </c>
    </row>
    <row r="489" spans="14:19">
      <c r="N489">
        <v>-0.36731022281096598</v>
      </c>
      <c r="O489">
        <v>5</v>
      </c>
      <c r="R489">
        <v>-1.29770194582427</v>
      </c>
      <c r="S489">
        <v>19</v>
      </c>
    </row>
    <row r="490" spans="14:19">
      <c r="N490">
        <v>0.60015785570040503</v>
      </c>
      <c r="O490">
        <v>25</v>
      </c>
      <c r="R490">
        <v>-1.47901861538442</v>
      </c>
      <c r="S490">
        <v>16</v>
      </c>
    </row>
    <row r="491" spans="14:19">
      <c r="N491">
        <v>1.5591961322846399</v>
      </c>
      <c r="O491">
        <v>13</v>
      </c>
      <c r="R491">
        <v>-1.9102534589889499</v>
      </c>
      <c r="S491">
        <v>8</v>
      </c>
    </row>
    <row r="492" spans="14:19">
      <c r="N492">
        <v>-0.26713269364821202</v>
      </c>
      <c r="O492">
        <v>1</v>
      </c>
      <c r="R492">
        <v>-1.7255508257357199</v>
      </c>
      <c r="S492">
        <v>10</v>
      </c>
    </row>
    <row r="493" spans="14:19">
      <c r="N493">
        <v>-0.98668899205307503</v>
      </c>
      <c r="O493">
        <v>1</v>
      </c>
      <c r="R493">
        <v>-1.0649634537491399</v>
      </c>
      <c r="S493">
        <v>17</v>
      </c>
    </row>
    <row r="494" spans="14:19">
      <c r="N494">
        <v>2.94012592901269</v>
      </c>
      <c r="O494">
        <v>19</v>
      </c>
      <c r="R494">
        <v>-1.71252073368826</v>
      </c>
      <c r="S494">
        <v>12</v>
      </c>
    </row>
    <row r="495" spans="14:19">
      <c r="N495">
        <v>0.66952134418562503</v>
      </c>
      <c r="O495">
        <v>14</v>
      </c>
      <c r="R495">
        <v>-2.6559774504349098</v>
      </c>
      <c r="S495">
        <v>2</v>
      </c>
    </row>
    <row r="496" spans="14:19">
      <c r="N496">
        <v>2.27300552758093</v>
      </c>
      <c r="O496">
        <v>8</v>
      </c>
      <c r="R496">
        <v>-2.1942916499016398</v>
      </c>
      <c r="S496">
        <v>3</v>
      </c>
    </row>
    <row r="497" spans="14:19">
      <c r="N497">
        <v>-0.56955637261633496</v>
      </c>
      <c r="O497">
        <v>2</v>
      </c>
      <c r="R497">
        <v>-2.43913240284928</v>
      </c>
      <c r="S497">
        <v>14</v>
      </c>
    </row>
    <row r="498" spans="14:19">
      <c r="N498">
        <v>1.60300522309369</v>
      </c>
      <c r="O498">
        <v>8</v>
      </c>
      <c r="R498">
        <v>-2.46423352172559</v>
      </c>
      <c r="S498">
        <v>20</v>
      </c>
    </row>
    <row r="499" spans="14:19">
      <c r="N499">
        <v>2.1938323987659398</v>
      </c>
      <c r="O499">
        <v>15</v>
      </c>
      <c r="R499">
        <v>-1.81552753411437</v>
      </c>
      <c r="S499">
        <v>14</v>
      </c>
    </row>
    <row r="500" spans="14:19">
      <c r="N500">
        <v>-0.54519098777995401</v>
      </c>
      <c r="O500">
        <v>2</v>
      </c>
      <c r="R500">
        <v>-1.5533887076147399</v>
      </c>
      <c r="S500">
        <v>17</v>
      </c>
    </row>
    <row r="501" spans="14:19">
      <c r="N501">
        <v>1.23164210190123</v>
      </c>
      <c r="O501">
        <v>12</v>
      </c>
      <c r="R501">
        <v>2.6228547788315102</v>
      </c>
      <c r="S501">
        <v>14</v>
      </c>
    </row>
    <row r="502" spans="14:19">
      <c r="N502">
        <v>1.4806678010768599</v>
      </c>
      <c r="O502">
        <v>10</v>
      </c>
      <c r="R502">
        <v>2.45907616000749</v>
      </c>
      <c r="S502">
        <v>13</v>
      </c>
    </row>
    <row r="503" spans="14:19">
      <c r="N503">
        <v>0.62267149567034297</v>
      </c>
      <c r="O503">
        <v>1</v>
      </c>
      <c r="R503">
        <v>-2.8868873627426601</v>
      </c>
      <c r="S503">
        <v>9</v>
      </c>
    </row>
    <row r="504" spans="14:19">
      <c r="N504">
        <v>-2.5714439451132001</v>
      </c>
      <c r="O504">
        <v>21</v>
      </c>
      <c r="R504">
        <v>-1.5493735939401401</v>
      </c>
      <c r="S504">
        <v>8</v>
      </c>
    </row>
    <row r="505" spans="14:19">
      <c r="N505">
        <v>1.3497468049240999</v>
      </c>
      <c r="O505">
        <v>13</v>
      </c>
      <c r="R505">
        <v>1.82713740790416</v>
      </c>
      <c r="S505">
        <v>25</v>
      </c>
    </row>
    <row r="506" spans="14:19">
      <c r="N506">
        <v>0.55392654030697397</v>
      </c>
      <c r="O506">
        <v>2</v>
      </c>
      <c r="R506">
        <v>0.87868830213223303</v>
      </c>
      <c r="S506">
        <v>17</v>
      </c>
    </row>
    <row r="507" spans="14:19">
      <c r="N507">
        <v>-5.23207224165134E-2</v>
      </c>
      <c r="O507">
        <v>5</v>
      </c>
      <c r="R507">
        <v>-0.81949773674108195</v>
      </c>
      <c r="S507">
        <v>19</v>
      </c>
    </row>
    <row r="508" spans="14:19">
      <c r="N508">
        <v>-0.66007357821873103</v>
      </c>
      <c r="O508">
        <v>25</v>
      </c>
      <c r="R508">
        <v>-0.98638973904725602</v>
      </c>
      <c r="S508">
        <v>20</v>
      </c>
    </row>
    <row r="509" spans="14:19">
      <c r="N509">
        <v>-1.2725104315928299</v>
      </c>
      <c r="O509">
        <v>18</v>
      </c>
      <c r="R509">
        <v>-0.84296888048101903</v>
      </c>
      <c r="S509">
        <v>22</v>
      </c>
    </row>
    <row r="510" spans="14:19">
      <c r="N510">
        <v>-1.06957649746517</v>
      </c>
      <c r="O510">
        <v>23</v>
      </c>
      <c r="R510">
        <v>1.4790136429896199</v>
      </c>
      <c r="S510">
        <v>4</v>
      </c>
    </row>
    <row r="511" spans="14:19">
      <c r="N511">
        <v>-2.4000846956947899</v>
      </c>
      <c r="O511">
        <v>19</v>
      </c>
      <c r="R511">
        <v>-1.63991522147268</v>
      </c>
      <c r="S511">
        <v>10</v>
      </c>
    </row>
    <row r="512" spans="14:19">
      <c r="N512">
        <v>-1.16860538483189</v>
      </c>
      <c r="O512">
        <v>21</v>
      </c>
      <c r="R512">
        <v>2.4236889785679598</v>
      </c>
      <c r="S512">
        <v>8</v>
      </c>
    </row>
    <row r="513" spans="14:19">
      <c r="N513">
        <v>-3.0689678219132999</v>
      </c>
      <c r="O513">
        <v>5</v>
      </c>
      <c r="R513">
        <v>3.1144578919197201</v>
      </c>
      <c r="S513">
        <v>17</v>
      </c>
    </row>
    <row r="514" spans="14:19">
      <c r="N514">
        <v>0.90288091616781196</v>
      </c>
      <c r="O514">
        <v>20</v>
      </c>
      <c r="R514">
        <v>2.6137778898885502</v>
      </c>
      <c r="S514">
        <v>24</v>
      </c>
    </row>
    <row r="515" spans="14:19">
      <c r="N515">
        <v>0.102777707368177</v>
      </c>
      <c r="O515">
        <v>10</v>
      </c>
      <c r="R515">
        <v>-0.60747480436453105</v>
      </c>
      <c r="S515">
        <v>23</v>
      </c>
    </row>
    <row r="516" spans="14:19">
      <c r="N516">
        <v>-1.53017014996949</v>
      </c>
      <c r="O516">
        <v>25</v>
      </c>
      <c r="R516">
        <v>2.2273118061183799</v>
      </c>
      <c r="S516">
        <v>18</v>
      </c>
    </row>
    <row r="517" spans="14:19">
      <c r="N517">
        <v>2.4194277116897198</v>
      </c>
      <c r="O517">
        <v>8</v>
      </c>
      <c r="R517">
        <v>1.5452022555289999</v>
      </c>
      <c r="S517">
        <v>8</v>
      </c>
    </row>
    <row r="518" spans="14:19">
      <c r="N518" s="24">
        <v>9.1786815211269995E-5</v>
      </c>
      <c r="O518">
        <v>6</v>
      </c>
      <c r="R518" s="24">
        <v>-2.7094840608627502</v>
      </c>
      <c r="S518">
        <v>6</v>
      </c>
    </row>
    <row r="519" spans="14:19">
      <c r="N519">
        <v>1.80347498010978</v>
      </c>
      <c r="O519">
        <v>1</v>
      </c>
      <c r="R519">
        <v>-2.7990513631873202</v>
      </c>
      <c r="S519">
        <v>12</v>
      </c>
    </row>
    <row r="520" spans="14:19">
      <c r="N520">
        <v>-0.60496938037080294</v>
      </c>
      <c r="O520">
        <v>22</v>
      </c>
      <c r="R520">
        <v>-2.5934767579728502</v>
      </c>
      <c r="S520">
        <v>16</v>
      </c>
    </row>
    <row r="521" spans="14:19">
      <c r="N521">
        <v>2.8566165329536699</v>
      </c>
      <c r="O521">
        <v>2</v>
      </c>
      <c r="R521">
        <v>2.5845217041139801</v>
      </c>
      <c r="S521">
        <v>19</v>
      </c>
    </row>
    <row r="522" spans="14:19">
      <c r="N522">
        <v>2.8701078676093101</v>
      </c>
      <c r="O522">
        <v>6</v>
      </c>
      <c r="R522">
        <v>0.92548985989738097</v>
      </c>
      <c r="S522">
        <v>3</v>
      </c>
    </row>
    <row r="523" spans="14:19">
      <c r="N523">
        <v>-1.25803702302531</v>
      </c>
      <c r="O523">
        <v>25</v>
      </c>
      <c r="R523">
        <v>-1.58546167949174</v>
      </c>
      <c r="S523">
        <v>11</v>
      </c>
    </row>
    <row r="524" spans="14:19">
      <c r="N524">
        <v>-1.0191770327363101</v>
      </c>
      <c r="O524">
        <v>16</v>
      </c>
      <c r="R524">
        <v>-0.96024336550380296</v>
      </c>
      <c r="S524">
        <v>14</v>
      </c>
    </row>
    <row r="525" spans="14:19">
      <c r="N525">
        <v>-0.57576304556126801</v>
      </c>
      <c r="O525">
        <v>19</v>
      </c>
      <c r="R525">
        <v>-2.1886350426201</v>
      </c>
      <c r="S525">
        <v>5</v>
      </c>
    </row>
    <row r="526" spans="14:19">
      <c r="N526">
        <v>-2.08465155374653</v>
      </c>
      <c r="O526">
        <v>22</v>
      </c>
      <c r="R526">
        <v>2.3222271873427802</v>
      </c>
      <c r="S526">
        <v>1</v>
      </c>
    </row>
    <row r="527" spans="14:19">
      <c r="N527">
        <v>-0.17049152611966401</v>
      </c>
      <c r="O527">
        <v>20</v>
      </c>
      <c r="R527">
        <v>-3.1360700149845799</v>
      </c>
      <c r="S527">
        <v>15</v>
      </c>
    </row>
    <row r="528" spans="14:19">
      <c r="N528">
        <v>-1.8937936283685299</v>
      </c>
      <c r="O528">
        <v>15</v>
      </c>
      <c r="R528">
        <v>2.5518455125658299</v>
      </c>
      <c r="S528">
        <v>4</v>
      </c>
    </row>
    <row r="529" spans="14:19">
      <c r="N529">
        <v>-0.25740743853091302</v>
      </c>
      <c r="O529">
        <v>23</v>
      </c>
      <c r="R529">
        <v>-1.1235791611819199</v>
      </c>
      <c r="S529">
        <v>21</v>
      </c>
    </row>
    <row r="530" spans="14:19">
      <c r="N530">
        <v>-2.1903754800667898</v>
      </c>
      <c r="O530">
        <v>15</v>
      </c>
      <c r="R530">
        <v>-2.3511054121795598</v>
      </c>
      <c r="S530">
        <v>3</v>
      </c>
    </row>
    <row r="531" spans="14:19">
      <c r="N531">
        <v>-0.24569074763707199</v>
      </c>
      <c r="O531">
        <v>20</v>
      </c>
      <c r="R531">
        <v>-1.20687971006711</v>
      </c>
      <c r="S531">
        <v>17</v>
      </c>
    </row>
    <row r="532" spans="14:19">
      <c r="N532">
        <v>-0.95218025424383701</v>
      </c>
      <c r="O532">
        <v>19</v>
      </c>
      <c r="R532">
        <v>-1.2982515398505901</v>
      </c>
      <c r="S532">
        <v>6</v>
      </c>
    </row>
    <row r="533" spans="14:19">
      <c r="N533">
        <v>-1.3998053863712401</v>
      </c>
      <c r="O533">
        <v>22</v>
      </c>
      <c r="R533">
        <v>-2.9851146460940301</v>
      </c>
      <c r="S533">
        <v>1</v>
      </c>
    </row>
    <row r="534" spans="14:19">
      <c r="N534">
        <v>-0.90620938523952499</v>
      </c>
      <c r="O534">
        <v>12</v>
      </c>
      <c r="R534">
        <v>2.1819473466619401</v>
      </c>
      <c r="S534">
        <v>6</v>
      </c>
    </row>
    <row r="535" spans="14:19">
      <c r="N535">
        <v>-2.81573291484509</v>
      </c>
      <c r="O535">
        <v>5</v>
      </c>
      <c r="R535">
        <v>2.2680434818953401</v>
      </c>
      <c r="S535">
        <v>7</v>
      </c>
    </row>
    <row r="536" spans="14:19">
      <c r="N536">
        <v>-2.4592644832351001</v>
      </c>
      <c r="O536">
        <v>9</v>
      </c>
      <c r="R536">
        <v>-1.9934425847730901</v>
      </c>
      <c r="S536">
        <v>25</v>
      </c>
    </row>
    <row r="537" spans="14:19">
      <c r="N537">
        <v>-1.5486824034822499</v>
      </c>
      <c r="O537">
        <v>15</v>
      </c>
      <c r="R537">
        <v>-2.3752317187298702</v>
      </c>
      <c r="S537">
        <v>19</v>
      </c>
    </row>
    <row r="538" spans="14:19">
      <c r="N538">
        <v>-2.2113482879954698</v>
      </c>
      <c r="O538">
        <v>22</v>
      </c>
      <c r="R538">
        <v>0.995539255268168</v>
      </c>
      <c r="S538">
        <v>14</v>
      </c>
    </row>
    <row r="539" spans="14:19">
      <c r="N539">
        <v>2.46195882465467</v>
      </c>
      <c r="O539">
        <v>4</v>
      </c>
      <c r="R539">
        <v>0.92971793436765204</v>
      </c>
      <c r="S539">
        <v>8</v>
      </c>
    </row>
    <row r="540" spans="14:19">
      <c r="N540">
        <v>-2.2629631423592702</v>
      </c>
      <c r="O540">
        <v>17</v>
      </c>
      <c r="R540">
        <v>1.39188378936304</v>
      </c>
      <c r="S540">
        <v>14</v>
      </c>
    </row>
    <row r="541" spans="14:19">
      <c r="N541">
        <v>-2.08649189365795</v>
      </c>
      <c r="O541">
        <v>15</v>
      </c>
      <c r="R541">
        <v>2.0070276094166899</v>
      </c>
      <c r="S541">
        <v>22</v>
      </c>
    </row>
    <row r="542" spans="14:19">
      <c r="N542">
        <v>2.12812083746979</v>
      </c>
      <c r="O542">
        <v>1</v>
      </c>
      <c r="R542">
        <v>2.1579886606411498</v>
      </c>
      <c r="S542">
        <v>21</v>
      </c>
    </row>
    <row r="543" spans="14:19">
      <c r="N543">
        <v>-1.2756876282082601</v>
      </c>
      <c r="O543">
        <v>10</v>
      </c>
      <c r="R543">
        <v>5.1316093438122601E-2</v>
      </c>
      <c r="S543">
        <v>3</v>
      </c>
    </row>
    <row r="544" spans="14:19">
      <c r="N544">
        <v>3.1224774622571201</v>
      </c>
      <c r="O544">
        <v>12</v>
      </c>
      <c r="R544">
        <v>0.874360131135971</v>
      </c>
      <c r="S544">
        <v>13</v>
      </c>
    </row>
    <row r="545" spans="14:19">
      <c r="N545">
        <v>-1.76316728632374</v>
      </c>
      <c r="O545">
        <v>24</v>
      </c>
      <c r="R545">
        <v>-0.236518197344598</v>
      </c>
      <c r="S545">
        <v>2</v>
      </c>
    </row>
    <row r="546" spans="14:19">
      <c r="N546">
        <v>-1.6178208429707901</v>
      </c>
      <c r="O546">
        <v>14</v>
      </c>
      <c r="R546">
        <v>1.8405973699872999</v>
      </c>
      <c r="S546">
        <v>25</v>
      </c>
    </row>
    <row r="547" spans="14:19">
      <c r="N547">
        <v>-0.62922674165083803</v>
      </c>
      <c r="O547">
        <v>20</v>
      </c>
      <c r="R547">
        <v>0.740216164757585</v>
      </c>
      <c r="S547">
        <v>5</v>
      </c>
    </row>
    <row r="548" spans="14:19">
      <c r="N548">
        <v>-1.5982568944470401</v>
      </c>
      <c r="O548">
        <v>21</v>
      </c>
      <c r="R548">
        <v>1.02623396319603</v>
      </c>
      <c r="S548">
        <v>7</v>
      </c>
    </row>
    <row r="549" spans="14:19">
      <c r="N549">
        <v>-2.6218379407174401</v>
      </c>
      <c r="O549">
        <v>2</v>
      </c>
      <c r="R549">
        <v>0.412249187681758</v>
      </c>
      <c r="S549">
        <v>6</v>
      </c>
    </row>
    <row r="550" spans="14:19">
      <c r="N550">
        <v>-1.4333259442701101</v>
      </c>
      <c r="O550">
        <v>20</v>
      </c>
      <c r="R550">
        <v>1.78833402822663</v>
      </c>
      <c r="S550">
        <v>18</v>
      </c>
    </row>
    <row r="551" spans="14:19">
      <c r="N551">
        <v>-0.11723879740920699</v>
      </c>
      <c r="O551">
        <v>3</v>
      </c>
      <c r="R551">
        <v>0.962625436394691</v>
      </c>
      <c r="S551">
        <v>11</v>
      </c>
    </row>
    <row r="552" spans="14:19">
      <c r="N552">
        <v>1.3089318591636201</v>
      </c>
      <c r="O552">
        <v>21</v>
      </c>
      <c r="R552">
        <v>1.9478190274945699</v>
      </c>
      <c r="S552">
        <v>11</v>
      </c>
    </row>
    <row r="553" spans="14:19">
      <c r="N553">
        <v>0.91587940753307595</v>
      </c>
      <c r="O553">
        <v>9</v>
      </c>
      <c r="R553">
        <v>0.82495131988124804</v>
      </c>
      <c r="S553">
        <v>19</v>
      </c>
    </row>
    <row r="554" spans="14:19">
      <c r="N554">
        <v>1.33219455913084</v>
      </c>
      <c r="O554">
        <v>13</v>
      </c>
      <c r="R554">
        <v>1.39769297248813</v>
      </c>
      <c r="S554">
        <v>8</v>
      </c>
    </row>
    <row r="555" spans="14:19">
      <c r="N555">
        <v>0.55371619232410896</v>
      </c>
      <c r="O555">
        <v>17</v>
      </c>
      <c r="R555">
        <v>2.6253691156333199</v>
      </c>
      <c r="S555">
        <v>23</v>
      </c>
    </row>
    <row r="556" spans="14:19">
      <c r="N556">
        <v>1.0137076993143399</v>
      </c>
      <c r="O556">
        <v>6</v>
      </c>
      <c r="R556">
        <v>6.1497857591661799E-2</v>
      </c>
      <c r="S556">
        <v>2</v>
      </c>
    </row>
    <row r="557" spans="14:19">
      <c r="N557">
        <v>2.0427229429875799</v>
      </c>
      <c r="O557">
        <v>18</v>
      </c>
      <c r="R557">
        <v>1.0854181783557</v>
      </c>
      <c r="S557">
        <v>7</v>
      </c>
    </row>
    <row r="558" spans="14:19">
      <c r="N558">
        <v>0.248041178174706</v>
      </c>
      <c r="O558">
        <v>10</v>
      </c>
      <c r="R558">
        <v>0.52499292507902195</v>
      </c>
      <c r="S558">
        <v>3</v>
      </c>
    </row>
    <row r="559" spans="14:19">
      <c r="N559">
        <v>0.47558990959575498</v>
      </c>
      <c r="O559">
        <v>4</v>
      </c>
      <c r="R559">
        <v>1.3209300290869801</v>
      </c>
      <c r="S559">
        <v>14</v>
      </c>
    </row>
    <row r="560" spans="14:19">
      <c r="N560">
        <v>0.94492225808753605</v>
      </c>
      <c r="O560">
        <v>9</v>
      </c>
      <c r="R560">
        <v>0.668921974022334</v>
      </c>
      <c r="S560">
        <v>1</v>
      </c>
    </row>
    <row r="561" spans="14:19">
      <c r="N561">
        <v>0.49164890708128201</v>
      </c>
      <c r="O561">
        <v>6</v>
      </c>
      <c r="R561">
        <v>1.1998508817084199</v>
      </c>
      <c r="S561">
        <v>11</v>
      </c>
    </row>
    <row r="562" spans="14:19">
      <c r="N562">
        <v>1.01558785944483</v>
      </c>
      <c r="O562">
        <v>13</v>
      </c>
      <c r="R562">
        <v>0.52803443777384595</v>
      </c>
      <c r="S562">
        <v>4</v>
      </c>
    </row>
    <row r="563" spans="14:19">
      <c r="N563">
        <v>1.4412984125297299</v>
      </c>
      <c r="O563">
        <v>13</v>
      </c>
      <c r="R563">
        <v>0.164198750647812</v>
      </c>
      <c r="S563">
        <v>1</v>
      </c>
    </row>
    <row r="564" spans="14:19">
      <c r="N564">
        <v>0.26824299218201503</v>
      </c>
      <c r="O564">
        <v>14</v>
      </c>
      <c r="R564">
        <v>0.11922994914525301</v>
      </c>
      <c r="S564">
        <v>7</v>
      </c>
    </row>
    <row r="565" spans="14:19">
      <c r="N565">
        <v>-8.2975917141903097E-2</v>
      </c>
      <c r="O565">
        <v>2</v>
      </c>
      <c r="R565">
        <v>2.1109926517614501</v>
      </c>
      <c r="S565">
        <v>23</v>
      </c>
    </row>
    <row r="566" spans="14:19">
      <c r="N566">
        <v>0.26889825581589299</v>
      </c>
      <c r="O566">
        <v>5</v>
      </c>
      <c r="R566">
        <v>1.4382065464448801</v>
      </c>
      <c r="S566">
        <v>12</v>
      </c>
    </row>
    <row r="567" spans="14:19">
      <c r="N567">
        <v>-1.04631854900831</v>
      </c>
      <c r="O567">
        <v>7</v>
      </c>
      <c r="R567">
        <v>0.47622183666533702</v>
      </c>
      <c r="S567">
        <v>5</v>
      </c>
    </row>
    <row r="568" spans="14:19">
      <c r="N568">
        <v>1.3387453063941299</v>
      </c>
      <c r="O568">
        <v>24</v>
      </c>
      <c r="R568">
        <v>1.0339231137793099</v>
      </c>
      <c r="S568">
        <v>12</v>
      </c>
    </row>
    <row r="569" spans="14:19">
      <c r="N569">
        <v>1.0320653003590801</v>
      </c>
      <c r="O569">
        <v>11</v>
      </c>
      <c r="R569">
        <v>1.9114632198943999</v>
      </c>
      <c r="S569">
        <v>23</v>
      </c>
    </row>
    <row r="570" spans="14:19">
      <c r="N570">
        <v>-9.4010213085868904E-2</v>
      </c>
      <c r="O570">
        <v>1</v>
      </c>
      <c r="R570">
        <v>1.0043342288407799</v>
      </c>
      <c r="S570">
        <v>9</v>
      </c>
    </row>
    <row r="571" spans="14:19">
      <c r="N571">
        <v>1.8041971728836901</v>
      </c>
      <c r="O571">
        <v>25</v>
      </c>
      <c r="R571">
        <v>0.96321244383570703</v>
      </c>
      <c r="S571">
        <v>9</v>
      </c>
    </row>
    <row r="572" spans="14:19">
      <c r="N572">
        <v>-0.67456146886379897</v>
      </c>
      <c r="O572">
        <v>1</v>
      </c>
      <c r="R572">
        <v>0.14122951068668099</v>
      </c>
      <c r="S572">
        <v>9</v>
      </c>
    </row>
    <row r="573" spans="14:19">
      <c r="N573">
        <v>0.64693592010401102</v>
      </c>
      <c r="O573">
        <v>17</v>
      </c>
      <c r="R573">
        <v>3.0887709483225998</v>
      </c>
      <c r="S573">
        <v>22</v>
      </c>
    </row>
    <row r="574" spans="14:19">
      <c r="N574">
        <v>0.92198896918031004</v>
      </c>
      <c r="O574">
        <v>10</v>
      </c>
      <c r="R574">
        <v>2.1597836594876099</v>
      </c>
      <c r="S574">
        <v>18</v>
      </c>
    </row>
    <row r="575" spans="14:19">
      <c r="N575">
        <v>0.81886009339830201</v>
      </c>
      <c r="O575">
        <v>2</v>
      </c>
      <c r="R575">
        <v>1.32295315377683</v>
      </c>
      <c r="S575">
        <v>13</v>
      </c>
    </row>
    <row r="576" spans="14:19">
      <c r="N576">
        <v>0.188899934184102</v>
      </c>
      <c r="O576">
        <v>7</v>
      </c>
      <c r="R576">
        <v>2.2239593239546398</v>
      </c>
      <c r="S576">
        <v>24</v>
      </c>
    </row>
    <row r="577" spans="14:19">
      <c r="N577">
        <v>0.91278939877483301</v>
      </c>
      <c r="O577">
        <v>16</v>
      </c>
      <c r="R577">
        <v>1.75388827289475</v>
      </c>
      <c r="S577">
        <v>25</v>
      </c>
    </row>
    <row r="578" spans="14:19">
      <c r="N578">
        <v>1.5067033029392101</v>
      </c>
      <c r="O578">
        <v>16</v>
      </c>
      <c r="R578">
        <v>0.743619523216417</v>
      </c>
      <c r="S578">
        <v>15</v>
      </c>
    </row>
    <row r="579" spans="14:19">
      <c r="N579">
        <v>1.2499170285277701</v>
      </c>
      <c r="O579">
        <v>16</v>
      </c>
      <c r="R579">
        <v>1.4532192759387701</v>
      </c>
      <c r="S579">
        <v>24</v>
      </c>
    </row>
    <row r="580" spans="14:19">
      <c r="N580">
        <v>0.53411167170922902</v>
      </c>
      <c r="O580">
        <v>8</v>
      </c>
      <c r="R580">
        <v>0.26013293745675098</v>
      </c>
      <c r="S580">
        <v>4</v>
      </c>
    </row>
    <row r="581" spans="14:19">
      <c r="N581">
        <v>0.434850275169685</v>
      </c>
      <c r="O581">
        <v>7</v>
      </c>
      <c r="R581">
        <v>1.81873208069482</v>
      </c>
      <c r="S581">
        <v>25</v>
      </c>
    </row>
    <row r="582" spans="14:19">
      <c r="N582">
        <v>1.59339927320752</v>
      </c>
      <c r="O582">
        <v>20</v>
      </c>
      <c r="R582">
        <v>0.85618299176901902</v>
      </c>
      <c r="S582">
        <v>12</v>
      </c>
    </row>
    <row r="583" spans="14:19">
      <c r="N583">
        <v>1.1857297708040599</v>
      </c>
      <c r="O583">
        <v>17</v>
      </c>
      <c r="R583">
        <v>2.8924678803352402</v>
      </c>
      <c r="S583">
        <v>22</v>
      </c>
    </row>
    <row r="584" spans="14:19">
      <c r="N584">
        <v>1.1859834929626401</v>
      </c>
      <c r="O584">
        <v>12</v>
      </c>
      <c r="R584">
        <v>1.8118411220253701</v>
      </c>
      <c r="S584">
        <v>15</v>
      </c>
    </row>
    <row r="585" spans="14:19">
      <c r="N585">
        <v>0.33344441631211802</v>
      </c>
      <c r="O585">
        <v>6</v>
      </c>
      <c r="R585">
        <v>1.3710630508289201</v>
      </c>
      <c r="S585">
        <v>5</v>
      </c>
    </row>
    <row r="586" spans="14:19">
      <c r="N586">
        <v>0.392281255685061</v>
      </c>
      <c r="O586">
        <v>3</v>
      </c>
      <c r="R586">
        <v>1.2414589137976999</v>
      </c>
      <c r="S586">
        <v>22</v>
      </c>
    </row>
    <row r="587" spans="14:19">
      <c r="N587">
        <v>0.79417835842862905</v>
      </c>
      <c r="O587">
        <v>9</v>
      </c>
      <c r="R587">
        <v>0.32917394815031897</v>
      </c>
      <c r="S587">
        <v>1</v>
      </c>
    </row>
    <row r="588" spans="14:19">
      <c r="N588">
        <v>0.49570403864471402</v>
      </c>
      <c r="O588">
        <v>22</v>
      </c>
      <c r="R588">
        <v>0.213194731861473</v>
      </c>
      <c r="S588">
        <v>1</v>
      </c>
    </row>
    <row r="589" spans="14:19">
      <c r="N589">
        <v>-0.20167759119870199</v>
      </c>
      <c r="O589">
        <v>11</v>
      </c>
      <c r="R589">
        <v>0.45629605942311202</v>
      </c>
      <c r="S589">
        <v>10</v>
      </c>
    </row>
    <row r="590" spans="14:19">
      <c r="N590">
        <v>0.25873167315309598</v>
      </c>
      <c r="O590">
        <v>18</v>
      </c>
      <c r="R590">
        <v>0.99686312845769298</v>
      </c>
      <c r="S590">
        <v>21</v>
      </c>
    </row>
    <row r="591" spans="14:19">
      <c r="N591">
        <v>8.1326316350447E-2</v>
      </c>
      <c r="O591">
        <v>8</v>
      </c>
      <c r="R591">
        <v>0.49542164787834098</v>
      </c>
      <c r="S591">
        <v>8</v>
      </c>
    </row>
    <row r="592" spans="14:19">
      <c r="N592">
        <v>0.88050349210883805</v>
      </c>
      <c r="O592">
        <v>13</v>
      </c>
      <c r="R592">
        <v>1.5390368305844799</v>
      </c>
      <c r="S592">
        <v>23</v>
      </c>
    </row>
    <row r="593" spans="14:19">
      <c r="N593">
        <v>0.26731864610143102</v>
      </c>
      <c r="O593">
        <v>5</v>
      </c>
      <c r="R593">
        <v>0.51246188701405204</v>
      </c>
      <c r="S593">
        <v>10</v>
      </c>
    </row>
    <row r="594" spans="14:19">
      <c r="N594">
        <v>1.24966047763077</v>
      </c>
      <c r="O594">
        <v>15</v>
      </c>
      <c r="R594">
        <v>2.0346554082006598</v>
      </c>
      <c r="S594">
        <v>23</v>
      </c>
    </row>
    <row r="595" spans="14:19">
      <c r="N595">
        <v>1.4014890463067899</v>
      </c>
      <c r="O595">
        <v>11</v>
      </c>
      <c r="R595">
        <v>-0.23256084549261599</v>
      </c>
      <c r="S595">
        <v>6</v>
      </c>
    </row>
    <row r="596" spans="14:19">
      <c r="N596">
        <v>0.75091554982489706</v>
      </c>
      <c r="O596">
        <v>3</v>
      </c>
      <c r="R596">
        <v>1.0887701027942001</v>
      </c>
      <c r="S596">
        <v>17</v>
      </c>
    </row>
    <row r="597" spans="14:19">
      <c r="N597">
        <v>1.5494109466666599</v>
      </c>
      <c r="O597">
        <v>13</v>
      </c>
      <c r="R597">
        <v>1.084862221112</v>
      </c>
      <c r="S597">
        <v>17</v>
      </c>
    </row>
    <row r="598" spans="14:19">
      <c r="N598">
        <v>0.84206827914132798</v>
      </c>
      <c r="O598">
        <v>15</v>
      </c>
      <c r="R598">
        <v>0.85810304765342704</v>
      </c>
      <c r="S598">
        <v>10</v>
      </c>
    </row>
    <row r="599" spans="14:19">
      <c r="N599">
        <v>0.65061508984894301</v>
      </c>
      <c r="O599">
        <v>7</v>
      </c>
      <c r="R599">
        <v>1.84428236781609</v>
      </c>
      <c r="S599">
        <v>23</v>
      </c>
    </row>
    <row r="600" spans="14:19">
      <c r="N600">
        <v>0.47575090636099399</v>
      </c>
      <c r="O600">
        <v>7</v>
      </c>
      <c r="R600">
        <v>0.52783311519494902</v>
      </c>
      <c r="S600">
        <v>6</v>
      </c>
    </row>
    <row r="601" spans="14:19">
      <c r="N601">
        <v>1.22958115464222</v>
      </c>
      <c r="O601">
        <v>19</v>
      </c>
      <c r="R601">
        <v>1.15086518492728</v>
      </c>
      <c r="S601">
        <v>15</v>
      </c>
    </row>
    <row r="602" spans="14:19">
      <c r="N602">
        <v>0.334554379029877</v>
      </c>
      <c r="O602">
        <v>8</v>
      </c>
      <c r="R602">
        <v>1.33449535238059</v>
      </c>
      <c r="S602">
        <v>19</v>
      </c>
    </row>
    <row r="603" spans="14:19">
      <c r="N603">
        <v>0.55542344072712901</v>
      </c>
      <c r="O603">
        <v>3</v>
      </c>
      <c r="R603">
        <v>0.87307073338977903</v>
      </c>
      <c r="S603">
        <v>13</v>
      </c>
    </row>
    <row r="604" spans="14:19">
      <c r="N604">
        <v>0.60240252395834004</v>
      </c>
      <c r="O604">
        <v>16</v>
      </c>
      <c r="R604">
        <v>2.12354391866115</v>
      </c>
      <c r="S604">
        <v>21</v>
      </c>
    </row>
    <row r="605" spans="14:19">
      <c r="N605">
        <v>0.39140222589689699</v>
      </c>
      <c r="O605">
        <v>12</v>
      </c>
      <c r="R605">
        <v>0.58264574141530701</v>
      </c>
      <c r="S605">
        <v>6</v>
      </c>
    </row>
    <row r="606" spans="14:19">
      <c r="N606">
        <v>0.82160708542160499</v>
      </c>
      <c r="O606">
        <v>16</v>
      </c>
      <c r="R606">
        <v>0.498859554656024</v>
      </c>
      <c r="S606">
        <v>2</v>
      </c>
    </row>
    <row r="607" spans="14:19">
      <c r="N607">
        <v>9.2694689397306199E-2</v>
      </c>
      <c r="O607">
        <v>7</v>
      </c>
      <c r="R607">
        <v>-0.86683977545435298</v>
      </c>
      <c r="S607">
        <v>9</v>
      </c>
    </row>
    <row r="608" spans="14:19">
      <c r="N608">
        <v>1.79906732494243</v>
      </c>
      <c r="O608">
        <v>24</v>
      </c>
      <c r="R608">
        <v>-0.12570982870313099</v>
      </c>
      <c r="S608">
        <v>19</v>
      </c>
    </row>
    <row r="609" spans="14:19">
      <c r="N609">
        <v>1.33764270595162</v>
      </c>
      <c r="O609">
        <v>18</v>
      </c>
      <c r="R609">
        <v>0.45255719709201597</v>
      </c>
      <c r="S609">
        <v>3</v>
      </c>
    </row>
    <row r="610" spans="14:19">
      <c r="N610">
        <v>-1.99731376559295</v>
      </c>
      <c r="O610">
        <v>4</v>
      </c>
      <c r="R610">
        <v>1.0781781549773599</v>
      </c>
      <c r="S610">
        <v>11</v>
      </c>
    </row>
    <row r="611" spans="14:19">
      <c r="N611">
        <v>0.13887146962646299</v>
      </c>
      <c r="O611">
        <v>17</v>
      </c>
      <c r="R611">
        <v>2.0073546637008102</v>
      </c>
      <c r="S611">
        <v>17</v>
      </c>
    </row>
    <row r="612" spans="14:19">
      <c r="N612">
        <v>0.94695702287674</v>
      </c>
      <c r="O612">
        <v>2</v>
      </c>
      <c r="R612">
        <v>1.86127868361329</v>
      </c>
      <c r="S612">
        <v>11</v>
      </c>
    </row>
    <row r="613" spans="14:19">
      <c r="N613">
        <v>1.2751435950071399</v>
      </c>
      <c r="O613">
        <v>12</v>
      </c>
      <c r="R613">
        <v>0.59853809392608703</v>
      </c>
      <c r="S613">
        <v>13</v>
      </c>
    </row>
    <row r="614" spans="14:19">
      <c r="N614">
        <v>0.97266902941650002</v>
      </c>
      <c r="O614">
        <v>5</v>
      </c>
      <c r="R614">
        <v>0.37456609361043902</v>
      </c>
      <c r="S614">
        <v>11</v>
      </c>
    </row>
    <row r="615" spans="14:19">
      <c r="N615">
        <v>-0.94341372875464102</v>
      </c>
      <c r="O615">
        <v>9</v>
      </c>
      <c r="R615">
        <v>1.6907803387934699</v>
      </c>
      <c r="S615">
        <v>24</v>
      </c>
    </row>
    <row r="616" spans="14:19">
      <c r="N616">
        <v>-3.0266634722198898E-2</v>
      </c>
      <c r="O616">
        <v>21</v>
      </c>
      <c r="R616">
        <v>-0.39098552958853899</v>
      </c>
      <c r="S616">
        <v>2</v>
      </c>
    </row>
    <row r="617" spans="14:19">
      <c r="N617">
        <v>8.14261361247932E-2</v>
      </c>
      <c r="O617">
        <v>2</v>
      </c>
      <c r="R617">
        <v>0.23206462720678001</v>
      </c>
      <c r="S617">
        <v>6</v>
      </c>
    </row>
    <row r="618" spans="14:19">
      <c r="N618">
        <v>0.26878212542518298</v>
      </c>
      <c r="O618">
        <v>3</v>
      </c>
      <c r="R618">
        <v>0.88740849643233</v>
      </c>
      <c r="S618">
        <v>5</v>
      </c>
    </row>
    <row r="619" spans="14:19">
      <c r="N619">
        <v>0.13993307841000999</v>
      </c>
      <c r="O619">
        <v>1</v>
      </c>
      <c r="R619">
        <v>1.3900364486796399</v>
      </c>
      <c r="S619">
        <v>6</v>
      </c>
    </row>
    <row r="620" spans="14:19">
      <c r="N620">
        <v>2.23716621978999</v>
      </c>
      <c r="O620">
        <v>10</v>
      </c>
      <c r="R620">
        <v>0.38900312826473299</v>
      </c>
      <c r="S620">
        <v>4</v>
      </c>
    </row>
    <row r="621" spans="14:19">
      <c r="N621">
        <v>-3.0262106570005902</v>
      </c>
      <c r="O621">
        <v>22</v>
      </c>
      <c r="R621">
        <v>1.1418572728351899</v>
      </c>
      <c r="S621">
        <v>13</v>
      </c>
    </row>
    <row r="622" spans="14:19">
      <c r="N622">
        <v>1.0812411290574999</v>
      </c>
      <c r="O622">
        <v>19</v>
      </c>
      <c r="R622">
        <v>2.1461931498370301</v>
      </c>
      <c r="S622">
        <v>25</v>
      </c>
    </row>
    <row r="623" spans="14:19">
      <c r="N623">
        <v>1.0308146600233901</v>
      </c>
      <c r="O623">
        <v>10</v>
      </c>
      <c r="R623">
        <v>-8.6455224938355002E-2</v>
      </c>
      <c r="S623">
        <v>5</v>
      </c>
    </row>
    <row r="624" spans="14:19">
      <c r="N624">
        <v>0.29073701689148101</v>
      </c>
      <c r="O624">
        <v>2</v>
      </c>
      <c r="R624">
        <v>0.57273081434877404</v>
      </c>
      <c r="S624">
        <v>7</v>
      </c>
    </row>
    <row r="625" spans="14:19">
      <c r="N625">
        <v>0.81627066213716903</v>
      </c>
      <c r="O625">
        <v>6</v>
      </c>
      <c r="R625">
        <v>0.60482387197464205</v>
      </c>
      <c r="S625">
        <v>10</v>
      </c>
    </row>
    <row r="626" spans="14:19">
      <c r="N626">
        <v>1.1211449293003599</v>
      </c>
      <c r="O626">
        <v>5</v>
      </c>
      <c r="R626">
        <v>0.27722084458799301</v>
      </c>
      <c r="S626">
        <v>3</v>
      </c>
    </row>
    <row r="627" spans="14:19">
      <c r="N627">
        <v>1.7665981903225401</v>
      </c>
      <c r="O627">
        <v>13</v>
      </c>
      <c r="R627">
        <v>0.12020237784226701</v>
      </c>
      <c r="S627">
        <v>8</v>
      </c>
    </row>
    <row r="628" spans="14:19">
      <c r="N628">
        <v>0.29889992047917402</v>
      </c>
      <c r="O628">
        <v>1</v>
      </c>
      <c r="R628">
        <v>0.77974483266317696</v>
      </c>
      <c r="S628">
        <v>17</v>
      </c>
    </row>
    <row r="629" spans="14:19">
      <c r="N629">
        <v>0.13809918337511701</v>
      </c>
      <c r="O629">
        <v>4</v>
      </c>
      <c r="R629">
        <v>0.61176208135758603</v>
      </c>
      <c r="S629">
        <v>13</v>
      </c>
    </row>
    <row r="630" spans="14:19">
      <c r="N630">
        <v>-0.34337819615954202</v>
      </c>
      <c r="O630">
        <v>2</v>
      </c>
      <c r="R630">
        <v>1.6960769531661899</v>
      </c>
      <c r="S630">
        <v>7</v>
      </c>
    </row>
    <row r="631" spans="14:19">
      <c r="N631">
        <v>0.990197638924179</v>
      </c>
      <c r="O631">
        <v>10</v>
      </c>
      <c r="R631">
        <v>0.57805332884017002</v>
      </c>
      <c r="S631">
        <v>1</v>
      </c>
    </row>
    <row r="632" spans="14:19">
      <c r="N632">
        <v>0.77311935367601203</v>
      </c>
      <c r="O632">
        <v>11</v>
      </c>
      <c r="R632">
        <v>2.0962619945093</v>
      </c>
      <c r="S632">
        <v>15</v>
      </c>
    </row>
    <row r="633" spans="14:19">
      <c r="N633">
        <v>0.11118794472308299</v>
      </c>
      <c r="O633">
        <v>4</v>
      </c>
      <c r="R633">
        <v>0.80677525632338598</v>
      </c>
      <c r="S633">
        <v>7</v>
      </c>
    </row>
    <row r="634" spans="14:19">
      <c r="N634">
        <v>-7.6523868277617299E-2</v>
      </c>
      <c r="O634">
        <v>3</v>
      </c>
      <c r="R634">
        <v>0.779541832305372</v>
      </c>
      <c r="S634">
        <v>8</v>
      </c>
    </row>
    <row r="635" spans="14:19">
      <c r="N635">
        <v>2.5513098488540198</v>
      </c>
      <c r="O635">
        <v>23</v>
      </c>
      <c r="R635">
        <v>2.7522343546024701</v>
      </c>
      <c r="S635">
        <v>5</v>
      </c>
    </row>
    <row r="636" spans="14:19">
      <c r="N636">
        <v>1.04506164788072E-2</v>
      </c>
      <c r="O636">
        <v>3</v>
      </c>
      <c r="R636">
        <v>-1.45946247008121</v>
      </c>
      <c r="S636">
        <v>19</v>
      </c>
    </row>
    <row r="637" spans="14:19">
      <c r="N637">
        <v>1.75753471914879</v>
      </c>
      <c r="O637">
        <v>22</v>
      </c>
      <c r="R637">
        <v>-2.7191429479004099</v>
      </c>
      <c r="S637">
        <v>19</v>
      </c>
    </row>
    <row r="638" spans="14:19">
      <c r="N638">
        <v>5.6858862457360299E-2</v>
      </c>
      <c r="O638">
        <v>3</v>
      </c>
      <c r="R638">
        <v>2.4961800826643499</v>
      </c>
      <c r="S638">
        <v>7</v>
      </c>
    </row>
    <row r="639" spans="14:19">
      <c r="N639">
        <v>1.5409808739720301</v>
      </c>
      <c r="O639">
        <v>20</v>
      </c>
      <c r="R639">
        <v>-2.6017472224634002</v>
      </c>
      <c r="S639">
        <v>18</v>
      </c>
    </row>
    <row r="640" spans="14:19">
      <c r="N640">
        <v>1.58338134823183</v>
      </c>
      <c r="O640">
        <v>25</v>
      </c>
      <c r="R640">
        <v>-2.0153761698132699</v>
      </c>
      <c r="S640">
        <v>8</v>
      </c>
    </row>
    <row r="641" spans="14:19">
      <c r="N641">
        <v>0.83351893296738899</v>
      </c>
      <c r="O641">
        <v>8</v>
      </c>
      <c r="R641">
        <v>-1.35569802513746</v>
      </c>
      <c r="S641">
        <v>14</v>
      </c>
    </row>
    <row r="642" spans="14:19">
      <c r="N642">
        <v>1.0695537505518999</v>
      </c>
      <c r="O642">
        <v>20</v>
      </c>
      <c r="R642">
        <v>-1.2625282333080501</v>
      </c>
      <c r="S642">
        <v>23</v>
      </c>
    </row>
    <row r="643" spans="14:19">
      <c r="N643">
        <v>3.4940797426158E-2</v>
      </c>
      <c r="O643">
        <v>2</v>
      </c>
      <c r="R643">
        <v>-1.31596003395637</v>
      </c>
      <c r="S643">
        <v>22</v>
      </c>
    </row>
    <row r="644" spans="14:19">
      <c r="N644">
        <v>1.26586254523071</v>
      </c>
      <c r="O644">
        <v>21</v>
      </c>
      <c r="R644">
        <v>-1.44919941830118</v>
      </c>
      <c r="S644">
        <v>19</v>
      </c>
    </row>
    <row r="645" spans="14:19">
      <c r="N645">
        <v>0.56848091538729495</v>
      </c>
      <c r="O645">
        <v>10</v>
      </c>
      <c r="R645">
        <v>2.8841635035791899</v>
      </c>
      <c r="S645">
        <v>17</v>
      </c>
    </row>
    <row r="646" spans="14:19">
      <c r="N646">
        <v>-4.0526145602197701E-2</v>
      </c>
      <c r="O646">
        <v>5</v>
      </c>
      <c r="R646">
        <v>-1.2934376351495001</v>
      </c>
      <c r="S646">
        <v>22</v>
      </c>
    </row>
    <row r="647" spans="14:19">
      <c r="N647">
        <v>0.86044665677899701</v>
      </c>
      <c r="O647">
        <v>3</v>
      </c>
      <c r="R647">
        <v>-1.4906871695864601</v>
      </c>
      <c r="S647">
        <v>4</v>
      </c>
    </row>
    <row r="648" spans="14:19">
      <c r="N648">
        <v>-0.30293700556806102</v>
      </c>
      <c r="O648">
        <v>1</v>
      </c>
      <c r="R648">
        <v>-0.49050082922854998</v>
      </c>
      <c r="S648">
        <v>18</v>
      </c>
    </row>
    <row r="649" spans="14:19">
      <c r="N649">
        <v>0.95374140459375301</v>
      </c>
      <c r="O649">
        <v>13</v>
      </c>
      <c r="R649">
        <v>-2.2547394127615901</v>
      </c>
      <c r="S649">
        <v>17</v>
      </c>
    </row>
    <row r="650" spans="14:19">
      <c r="N650">
        <v>0.66365218587209296</v>
      </c>
      <c r="O650">
        <v>10</v>
      </c>
      <c r="R650">
        <v>-1.5354550996507501</v>
      </c>
      <c r="S650">
        <v>10</v>
      </c>
    </row>
    <row r="651" spans="14:19">
      <c r="N651">
        <v>0.70719277266915404</v>
      </c>
      <c r="O651">
        <v>2</v>
      </c>
      <c r="R651">
        <v>-1.4643963575991401</v>
      </c>
      <c r="S651">
        <v>15</v>
      </c>
    </row>
    <row r="652" spans="14:19">
      <c r="N652">
        <v>0.75976889286595095</v>
      </c>
      <c r="O652">
        <v>24</v>
      </c>
      <c r="R652">
        <v>-1.90477940240665</v>
      </c>
      <c r="S652">
        <v>9</v>
      </c>
    </row>
    <row r="653" spans="14:19">
      <c r="N653">
        <v>0.33114459629764198</v>
      </c>
      <c r="O653">
        <v>1</v>
      </c>
      <c r="R653">
        <v>-2.2800491487122301</v>
      </c>
      <c r="S653">
        <v>10</v>
      </c>
    </row>
    <row r="654" spans="14:19">
      <c r="N654">
        <v>0.96905319224387898</v>
      </c>
      <c r="O654">
        <v>12</v>
      </c>
      <c r="R654">
        <v>-1.5147302755358401</v>
      </c>
      <c r="S654">
        <v>19</v>
      </c>
    </row>
    <row r="655" spans="14:19">
      <c r="N655">
        <v>1.2691201591099099</v>
      </c>
      <c r="O655">
        <v>20</v>
      </c>
      <c r="R655">
        <v>-1.20994719544839</v>
      </c>
      <c r="S655">
        <v>16</v>
      </c>
    </row>
    <row r="656" spans="14:19">
      <c r="N656">
        <v>7.39495117810995E-2</v>
      </c>
      <c r="O656">
        <v>1</v>
      </c>
      <c r="R656">
        <v>-2.3361415092979798</v>
      </c>
      <c r="S656">
        <v>2</v>
      </c>
    </row>
    <row r="657" spans="14:19">
      <c r="N657">
        <v>1.2644174108336701</v>
      </c>
      <c r="O657">
        <v>16</v>
      </c>
      <c r="R657">
        <v>-1.2583329240450101</v>
      </c>
      <c r="S657">
        <v>15</v>
      </c>
    </row>
    <row r="658" spans="14:19">
      <c r="N658">
        <v>0.78023738082654903</v>
      </c>
      <c r="O658">
        <v>19</v>
      </c>
      <c r="R658">
        <v>-1.63974669884054</v>
      </c>
      <c r="S658">
        <v>10</v>
      </c>
    </row>
    <row r="659" spans="14:19">
      <c r="N659">
        <v>0.69197230687412004</v>
      </c>
      <c r="O659">
        <v>7</v>
      </c>
      <c r="R659">
        <v>-1.94598232280464</v>
      </c>
      <c r="S659">
        <v>7</v>
      </c>
    </row>
    <row r="660" spans="14:19">
      <c r="N660">
        <v>0.65705225971429904</v>
      </c>
      <c r="O660">
        <v>4</v>
      </c>
      <c r="R660">
        <v>-1.5355312623772499</v>
      </c>
      <c r="S660">
        <v>22</v>
      </c>
    </row>
    <row r="661" spans="14:19">
      <c r="N661">
        <v>-2.32049185514829</v>
      </c>
      <c r="O661">
        <v>4</v>
      </c>
      <c r="R661">
        <v>-2.3685568128872401</v>
      </c>
      <c r="S661">
        <v>15</v>
      </c>
    </row>
    <row r="662" spans="14:19">
      <c r="N662">
        <v>0.76743559944470197</v>
      </c>
      <c r="O662">
        <v>15</v>
      </c>
      <c r="R662">
        <v>-2.0249347448869202</v>
      </c>
      <c r="S662">
        <v>16</v>
      </c>
    </row>
    <row r="663" spans="14:19">
      <c r="N663">
        <v>0.75507575973653895</v>
      </c>
      <c r="O663">
        <v>3</v>
      </c>
      <c r="R663">
        <v>-2.9874838338127199</v>
      </c>
      <c r="S663">
        <v>3</v>
      </c>
    </row>
    <row r="664" spans="14:19">
      <c r="N664">
        <v>-1.8254266651208</v>
      </c>
      <c r="O664">
        <v>2</v>
      </c>
      <c r="R664">
        <v>-1.7649066597590599</v>
      </c>
      <c r="S664">
        <v>19</v>
      </c>
    </row>
    <row r="665" spans="14:19">
      <c r="N665">
        <v>1.2674098417894399</v>
      </c>
      <c r="O665">
        <v>6</v>
      </c>
      <c r="R665">
        <v>2.51247419101992</v>
      </c>
      <c r="S665">
        <v>3</v>
      </c>
    </row>
    <row r="666" spans="14:19">
      <c r="N666">
        <v>0.35418872686745601</v>
      </c>
      <c r="O666">
        <v>11</v>
      </c>
      <c r="R666">
        <v>-2.4778797588432799</v>
      </c>
      <c r="S666">
        <v>19</v>
      </c>
    </row>
    <row r="667" spans="14:19">
      <c r="N667">
        <v>-0.81638866855391701</v>
      </c>
      <c r="O667">
        <v>8</v>
      </c>
      <c r="R667">
        <v>-1.8606294994314101</v>
      </c>
      <c r="S667">
        <v>15</v>
      </c>
    </row>
    <row r="668" spans="14:19">
      <c r="N668">
        <v>-0.33367644411277603</v>
      </c>
      <c r="O668">
        <v>9</v>
      </c>
      <c r="R668">
        <v>-1.02560177051417</v>
      </c>
      <c r="S668">
        <v>20</v>
      </c>
    </row>
    <row r="669" spans="14:19">
      <c r="N669">
        <v>1.7845071158046699</v>
      </c>
      <c r="O669">
        <v>16</v>
      </c>
      <c r="R669">
        <v>-2.2548742196256</v>
      </c>
      <c r="S669">
        <v>18</v>
      </c>
    </row>
    <row r="670" spans="14:19">
      <c r="N670">
        <v>1.14933193169885</v>
      </c>
      <c r="O670">
        <v>23</v>
      </c>
      <c r="R670">
        <v>-2.4961097578009901</v>
      </c>
      <c r="S670">
        <v>2</v>
      </c>
    </row>
    <row r="671" spans="14:19">
      <c r="N671">
        <v>2.3683915989364301</v>
      </c>
      <c r="O671">
        <v>20</v>
      </c>
      <c r="R671">
        <v>-2.94305021319642</v>
      </c>
      <c r="S671">
        <v>3</v>
      </c>
    </row>
    <row r="672" spans="14:19">
      <c r="N672">
        <v>1.1916230171467299</v>
      </c>
      <c r="O672">
        <v>5</v>
      </c>
      <c r="R672">
        <v>-1.36738532642132</v>
      </c>
      <c r="S672">
        <v>13</v>
      </c>
    </row>
    <row r="673" spans="14:19">
      <c r="N673">
        <v>2.21117690431165</v>
      </c>
      <c r="O673">
        <v>20</v>
      </c>
      <c r="R673">
        <v>2.6579271117430499</v>
      </c>
      <c r="S673">
        <v>2</v>
      </c>
    </row>
    <row r="674" spans="14:19">
      <c r="N674">
        <v>1.3587436950501099</v>
      </c>
      <c r="O674">
        <v>9</v>
      </c>
      <c r="R674">
        <v>-2.9864406822588001</v>
      </c>
      <c r="S674">
        <v>19</v>
      </c>
    </row>
    <row r="675" spans="14:19">
      <c r="N675">
        <v>8.7818203520767801E-2</v>
      </c>
      <c r="O675">
        <v>5</v>
      </c>
      <c r="R675">
        <v>-2.5640820257650501</v>
      </c>
      <c r="S675">
        <v>8</v>
      </c>
    </row>
    <row r="676" spans="14:19">
      <c r="N676">
        <v>0.84355227380478603</v>
      </c>
      <c r="O676">
        <v>25</v>
      </c>
      <c r="R676">
        <v>-1.7655109454645199</v>
      </c>
      <c r="S676">
        <v>20</v>
      </c>
    </row>
    <row r="677" spans="14:19">
      <c r="N677">
        <v>1.2787947271226601</v>
      </c>
      <c r="O677">
        <v>10</v>
      </c>
      <c r="R677">
        <v>-2.4691075518107</v>
      </c>
      <c r="S677">
        <v>10</v>
      </c>
    </row>
    <row r="678" spans="14:19">
      <c r="N678">
        <v>9.0681183171462496E-2</v>
      </c>
      <c r="O678">
        <v>24</v>
      </c>
      <c r="R678">
        <v>-2.8625377587335499</v>
      </c>
      <c r="S678">
        <v>19</v>
      </c>
    </row>
    <row r="679" spans="14:19">
      <c r="N679">
        <v>-2.0088379794892699</v>
      </c>
      <c r="O679">
        <v>13</v>
      </c>
      <c r="R679">
        <v>-0.82665981622495999</v>
      </c>
      <c r="S679">
        <v>18</v>
      </c>
    </row>
    <row r="680" spans="14:19">
      <c r="N680">
        <v>-1.63131616288075</v>
      </c>
      <c r="O680">
        <v>5</v>
      </c>
      <c r="R680">
        <v>-0.58440516351746297</v>
      </c>
      <c r="S680">
        <v>23</v>
      </c>
    </row>
    <row r="681" spans="14:19">
      <c r="N681">
        <v>2.7100662799917199</v>
      </c>
      <c r="O681">
        <v>22</v>
      </c>
      <c r="R681">
        <v>-1.9621847043351901</v>
      </c>
      <c r="S681">
        <v>5</v>
      </c>
    </row>
    <row r="682" spans="14:19">
      <c r="N682">
        <v>-6.7352199872279306E-2</v>
      </c>
      <c r="O682">
        <v>15</v>
      </c>
      <c r="R682">
        <v>-2.47490646526792</v>
      </c>
      <c r="S682">
        <v>20</v>
      </c>
    </row>
    <row r="683" spans="14:19">
      <c r="N683">
        <v>-2.54772021880401</v>
      </c>
      <c r="O683">
        <v>18</v>
      </c>
      <c r="R683">
        <v>-1.73046091759902</v>
      </c>
      <c r="S683">
        <v>10</v>
      </c>
    </row>
    <row r="684" spans="14:19">
      <c r="N684">
        <v>-1.1737816882185801</v>
      </c>
      <c r="O684">
        <v>24</v>
      </c>
      <c r="R684">
        <v>-2.9628802840305499</v>
      </c>
      <c r="S684">
        <v>3</v>
      </c>
    </row>
    <row r="685" spans="14:19">
      <c r="N685">
        <v>2.49778458536538</v>
      </c>
      <c r="O685">
        <v>17</v>
      </c>
      <c r="R685">
        <v>-1.70275404757955</v>
      </c>
      <c r="S685">
        <v>17</v>
      </c>
    </row>
    <row r="686" spans="14:19">
      <c r="N686">
        <v>1.74343165580555</v>
      </c>
      <c r="O686">
        <v>12</v>
      </c>
      <c r="R686">
        <v>-1.1809936186476899</v>
      </c>
      <c r="S686">
        <v>19</v>
      </c>
    </row>
    <row r="687" spans="14:19">
      <c r="N687">
        <v>0.63283425278365002</v>
      </c>
      <c r="O687">
        <v>2</v>
      </c>
      <c r="R687">
        <v>-0.82723180998874202</v>
      </c>
      <c r="S687">
        <v>20</v>
      </c>
    </row>
    <row r="688" spans="14:19">
      <c r="N688">
        <v>3.04062238955107</v>
      </c>
      <c r="O688">
        <v>8</v>
      </c>
      <c r="R688">
        <v>-2.5986025812410598</v>
      </c>
      <c r="S688">
        <v>6</v>
      </c>
    </row>
    <row r="689" spans="14:19">
      <c r="N689">
        <v>-1.97527431580685</v>
      </c>
      <c r="O689">
        <v>3</v>
      </c>
      <c r="R689">
        <v>-0.90889586900845998</v>
      </c>
      <c r="S689">
        <v>24</v>
      </c>
    </row>
    <row r="690" spans="14:19">
      <c r="N690">
        <v>-1.08770711726208</v>
      </c>
      <c r="O690">
        <v>14</v>
      </c>
      <c r="R690">
        <v>2.2648222041725301</v>
      </c>
      <c r="S690">
        <v>4</v>
      </c>
    </row>
    <row r="691" spans="14:19">
      <c r="N691">
        <v>-1.57964682387432</v>
      </c>
      <c r="O691">
        <v>13</v>
      </c>
      <c r="R691">
        <v>2.9046071168781999</v>
      </c>
      <c r="S691">
        <v>12</v>
      </c>
    </row>
    <row r="692" spans="14:19">
      <c r="N692">
        <v>-1.63086971611237</v>
      </c>
      <c r="O692">
        <v>19</v>
      </c>
      <c r="R692">
        <v>-1.1251859523260599</v>
      </c>
      <c r="S692">
        <v>20</v>
      </c>
    </row>
    <row r="693" spans="14:19">
      <c r="N693">
        <v>-2.2360063745117098</v>
      </c>
      <c r="O693">
        <v>22</v>
      </c>
      <c r="R693">
        <v>2.4038887179375199</v>
      </c>
      <c r="S693">
        <v>2</v>
      </c>
    </row>
    <row r="694" spans="14:19">
      <c r="N694">
        <v>2.14023683719028</v>
      </c>
      <c r="O694">
        <v>22</v>
      </c>
      <c r="R694">
        <v>3.1370838722041801</v>
      </c>
      <c r="S694">
        <v>4</v>
      </c>
    </row>
    <row r="695" spans="14:19">
      <c r="N695">
        <v>1.19178773141835</v>
      </c>
      <c r="O695">
        <v>14</v>
      </c>
      <c r="R695">
        <v>2.9204338246788599</v>
      </c>
      <c r="S695">
        <v>2</v>
      </c>
    </row>
    <row r="696" spans="14:19">
      <c r="N696">
        <v>-0.97399027027414897</v>
      </c>
      <c r="O696">
        <v>25</v>
      </c>
      <c r="R696">
        <v>-2.3087897345734301</v>
      </c>
      <c r="S696">
        <v>15</v>
      </c>
    </row>
    <row r="697" spans="14:19">
      <c r="N697">
        <v>-1.9600781544182599</v>
      </c>
      <c r="O697">
        <v>15</v>
      </c>
      <c r="R697">
        <v>2.9545871422171599</v>
      </c>
      <c r="S697">
        <v>3</v>
      </c>
    </row>
    <row r="698" spans="14:19">
      <c r="N698">
        <v>-2.3461219675001601</v>
      </c>
      <c r="O698">
        <v>14</v>
      </c>
      <c r="R698">
        <v>-2.6032659088760299</v>
      </c>
      <c r="S698">
        <v>19</v>
      </c>
    </row>
    <row r="699" spans="14:19">
      <c r="N699">
        <v>-1.8569858844665801</v>
      </c>
      <c r="O699">
        <v>10</v>
      </c>
      <c r="R699">
        <v>-1.4443618001958201</v>
      </c>
      <c r="S699">
        <v>19</v>
      </c>
    </row>
    <row r="700" spans="14:19">
      <c r="N700">
        <v>-2.09668835015301</v>
      </c>
      <c r="O700">
        <v>18</v>
      </c>
      <c r="R700">
        <v>-1.03441546731965</v>
      </c>
      <c r="S700">
        <v>25</v>
      </c>
    </row>
    <row r="701" spans="14:19">
      <c r="N701">
        <v>-2.04473356230897</v>
      </c>
      <c r="O701">
        <v>7</v>
      </c>
      <c r="R701">
        <v>-0.31473761723107502</v>
      </c>
      <c r="S701">
        <v>5</v>
      </c>
    </row>
    <row r="702" spans="14:19">
      <c r="N702">
        <v>-1.7070236458347201</v>
      </c>
      <c r="O702">
        <v>24</v>
      </c>
      <c r="R702">
        <v>-2.9340931771543999</v>
      </c>
      <c r="S702">
        <v>6</v>
      </c>
    </row>
    <row r="703" spans="14:19">
      <c r="N703">
        <v>-2.1899856834382199</v>
      </c>
      <c r="O703">
        <v>12</v>
      </c>
      <c r="R703">
        <v>-1.6556914535298</v>
      </c>
      <c r="S703">
        <v>6</v>
      </c>
    </row>
    <row r="704" spans="14:19">
      <c r="N704">
        <v>-1.6475286870421899</v>
      </c>
      <c r="O704">
        <v>21</v>
      </c>
      <c r="R704">
        <v>3.1024599446301</v>
      </c>
      <c r="S704">
        <v>2</v>
      </c>
    </row>
    <row r="705" spans="14:19">
      <c r="N705">
        <v>-1.3508748405669999</v>
      </c>
      <c r="O705">
        <v>14</v>
      </c>
      <c r="R705">
        <v>-1.39184532873675</v>
      </c>
      <c r="S705">
        <v>15</v>
      </c>
    </row>
    <row r="706" spans="14:19">
      <c r="N706">
        <v>-1.38255030918085</v>
      </c>
      <c r="O706">
        <v>17</v>
      </c>
      <c r="R706">
        <v>-2.8885621943195101</v>
      </c>
      <c r="S706">
        <v>4</v>
      </c>
    </row>
    <row r="707" spans="14:19">
      <c r="N707">
        <v>-2.0870405664057401</v>
      </c>
      <c r="O707">
        <v>14</v>
      </c>
      <c r="R707">
        <v>-1.5323827435758299</v>
      </c>
      <c r="S707">
        <v>20</v>
      </c>
    </row>
    <row r="708" spans="14:19">
      <c r="N708">
        <v>-0.22096427112692299</v>
      </c>
      <c r="O708">
        <v>24</v>
      </c>
      <c r="R708">
        <v>-2.1262562971501602</v>
      </c>
      <c r="S708">
        <v>11</v>
      </c>
    </row>
    <row r="709" spans="14:19">
      <c r="N709">
        <v>-2.3227552385290902</v>
      </c>
      <c r="O709">
        <v>8</v>
      </c>
      <c r="R709">
        <v>-2.8712240722689502</v>
      </c>
      <c r="S709">
        <v>20</v>
      </c>
    </row>
    <row r="710" spans="14:19">
      <c r="N710">
        <v>-1.8011765988683801</v>
      </c>
      <c r="O710">
        <v>24</v>
      </c>
      <c r="R710">
        <v>-1.36180139172366</v>
      </c>
      <c r="S710">
        <v>21</v>
      </c>
    </row>
    <row r="711" spans="14:19">
      <c r="N711">
        <v>1.27901373290523</v>
      </c>
      <c r="O711">
        <v>1</v>
      </c>
      <c r="R711">
        <v>0.78387999687224197</v>
      </c>
      <c r="S711">
        <v>5</v>
      </c>
    </row>
    <row r="712" spans="14:19">
      <c r="N712">
        <v>-1.6596891933786</v>
      </c>
      <c r="O712">
        <v>22</v>
      </c>
      <c r="R712">
        <v>0.20078054728271399</v>
      </c>
      <c r="S712">
        <v>5</v>
      </c>
    </row>
    <row r="713" spans="14:19">
      <c r="N713">
        <v>-1.72560929700407</v>
      </c>
      <c r="O713">
        <v>21</v>
      </c>
      <c r="R713">
        <v>1.4481115269676399</v>
      </c>
      <c r="S713">
        <v>11</v>
      </c>
    </row>
    <row r="714" spans="14:19">
      <c r="N714">
        <v>-3.00091376611392</v>
      </c>
      <c r="O714">
        <v>9</v>
      </c>
      <c r="R714">
        <v>2.5292082506985101</v>
      </c>
      <c r="S714">
        <v>24</v>
      </c>
    </row>
    <row r="715" spans="14:19">
      <c r="N715">
        <v>-2.5467456495903602</v>
      </c>
      <c r="O715">
        <v>17</v>
      </c>
      <c r="R715">
        <v>2.1651557606926302</v>
      </c>
      <c r="S715">
        <v>21</v>
      </c>
    </row>
    <row r="716" spans="14:19">
      <c r="N716">
        <v>-1.8679494804555199</v>
      </c>
      <c r="O716">
        <v>19</v>
      </c>
      <c r="R716">
        <v>-1.8630111907823099</v>
      </c>
      <c r="S716">
        <v>6</v>
      </c>
    </row>
    <row r="717" spans="14:19">
      <c r="N717">
        <v>2.9736590617005301</v>
      </c>
      <c r="O717">
        <v>10</v>
      </c>
      <c r="R717">
        <v>-0.78657292960140601</v>
      </c>
      <c r="S717">
        <v>1</v>
      </c>
    </row>
    <row r="718" spans="14:19">
      <c r="N718">
        <v>6.5449546199772807E-2</v>
      </c>
      <c r="O718">
        <v>22</v>
      </c>
      <c r="R718">
        <v>-0.33659228586971202</v>
      </c>
      <c r="S718">
        <v>12</v>
      </c>
    </row>
    <row r="719" spans="14:19">
      <c r="N719">
        <v>0.28284017145235002</v>
      </c>
      <c r="O719">
        <v>25</v>
      </c>
      <c r="R719">
        <v>0.70263839557194696</v>
      </c>
      <c r="S719">
        <v>14</v>
      </c>
    </row>
    <row r="720" spans="14:19">
      <c r="N720">
        <v>-2.9802119895227301</v>
      </c>
      <c r="O720">
        <v>4</v>
      </c>
      <c r="R720">
        <v>-2.7915473351418498</v>
      </c>
      <c r="S720">
        <v>1</v>
      </c>
    </row>
    <row r="721" spans="14:19">
      <c r="N721">
        <v>-2.7121067766134401</v>
      </c>
      <c r="O721">
        <v>14</v>
      </c>
      <c r="R721">
        <v>0.23109042574170799</v>
      </c>
      <c r="S721">
        <v>8</v>
      </c>
    </row>
    <row r="722" spans="14:19">
      <c r="N722">
        <v>-2.28399067946531</v>
      </c>
      <c r="O722">
        <v>14</v>
      </c>
      <c r="R722">
        <v>0.79518792095527302</v>
      </c>
      <c r="S722">
        <v>6</v>
      </c>
    </row>
    <row r="723" spans="14:19">
      <c r="N723">
        <v>2.6629906602302502</v>
      </c>
      <c r="O723">
        <v>6</v>
      </c>
      <c r="R723">
        <v>2.2794771520679502</v>
      </c>
      <c r="S723">
        <v>19</v>
      </c>
    </row>
    <row r="724" spans="14:19">
      <c r="N724">
        <v>-0.62336758772728396</v>
      </c>
      <c r="O724">
        <v>20</v>
      </c>
      <c r="R724">
        <v>-0.47939516456690101</v>
      </c>
      <c r="S724">
        <v>4</v>
      </c>
    </row>
    <row r="725" spans="14:19">
      <c r="N725">
        <v>3.0045799799166302</v>
      </c>
      <c r="O725">
        <v>8</v>
      </c>
      <c r="R725">
        <v>-2.5958825100787002</v>
      </c>
      <c r="S725">
        <v>2</v>
      </c>
    </row>
    <row r="726" spans="14:19">
      <c r="N726">
        <v>-1.70332290073412</v>
      </c>
      <c r="O726">
        <v>23</v>
      </c>
      <c r="R726">
        <v>-1.0202082196894</v>
      </c>
      <c r="S726">
        <v>21</v>
      </c>
    </row>
    <row r="727" spans="14:19">
      <c r="N727">
        <v>-0.49789738164018998</v>
      </c>
      <c r="O727">
        <v>25</v>
      </c>
      <c r="R727">
        <v>2.1287486009550798</v>
      </c>
      <c r="S727">
        <v>15</v>
      </c>
    </row>
    <row r="728" spans="14:19">
      <c r="N728">
        <v>-2.0612470091259101</v>
      </c>
      <c r="O728">
        <v>3</v>
      </c>
      <c r="R728">
        <v>1.6118210333702301</v>
      </c>
      <c r="S728">
        <v>2</v>
      </c>
    </row>
    <row r="729" spans="14:19">
      <c r="N729">
        <v>-2.0837817023719101</v>
      </c>
      <c r="O729">
        <v>7</v>
      </c>
      <c r="R729">
        <v>-2.0943272011393601</v>
      </c>
      <c r="S729">
        <v>24</v>
      </c>
    </row>
    <row r="730" spans="14:19">
      <c r="N730">
        <v>-0.97012295558629602</v>
      </c>
      <c r="O730">
        <v>22</v>
      </c>
      <c r="R730">
        <v>-2.69383636910163E-2</v>
      </c>
      <c r="S730">
        <v>18</v>
      </c>
    </row>
    <row r="731" spans="14:19">
      <c r="N731">
        <v>-1.4070997460049099</v>
      </c>
      <c r="O731">
        <v>11</v>
      </c>
      <c r="R731">
        <v>-1.3113379416944899</v>
      </c>
      <c r="S731">
        <v>16</v>
      </c>
    </row>
    <row r="732" spans="14:19">
      <c r="N732">
        <v>-0.479320691477646</v>
      </c>
      <c r="O732">
        <v>25</v>
      </c>
      <c r="R732">
        <v>-2.1207469575930702</v>
      </c>
      <c r="S732">
        <v>6</v>
      </c>
    </row>
    <row r="733" spans="14:19">
      <c r="N733">
        <v>-2.5451799392301502</v>
      </c>
      <c r="O733">
        <v>8</v>
      </c>
      <c r="R733">
        <v>-1.4297021912754799</v>
      </c>
      <c r="S733">
        <v>13</v>
      </c>
    </row>
    <row r="734" spans="14:19">
      <c r="N734">
        <v>-2.2742330992116102</v>
      </c>
      <c r="O734">
        <v>19</v>
      </c>
      <c r="R734">
        <v>-1.93376646236551</v>
      </c>
      <c r="S734">
        <v>6</v>
      </c>
    </row>
    <row r="735" spans="14:19">
      <c r="N735">
        <v>-2.9864084357938299</v>
      </c>
      <c r="O735">
        <v>1</v>
      </c>
      <c r="R735">
        <v>-1.2762358000854199</v>
      </c>
      <c r="S735">
        <v>14</v>
      </c>
    </row>
    <row r="736" spans="14:19">
      <c r="N736">
        <v>-1.99491949107964</v>
      </c>
      <c r="O736">
        <v>8</v>
      </c>
      <c r="R736">
        <v>-1.0194700827546199</v>
      </c>
      <c r="S736">
        <v>20</v>
      </c>
    </row>
    <row r="737" spans="14:19">
      <c r="N737">
        <v>-1.70048996293674</v>
      </c>
      <c r="O737">
        <v>12</v>
      </c>
      <c r="R737">
        <v>-1.4234133863691201</v>
      </c>
      <c r="S737">
        <v>12</v>
      </c>
    </row>
    <row r="738" spans="14:19">
      <c r="N738">
        <v>-2.1419334764769702</v>
      </c>
      <c r="O738">
        <v>6</v>
      </c>
      <c r="R738">
        <v>-1.9885052483852601</v>
      </c>
      <c r="S738">
        <v>12</v>
      </c>
    </row>
    <row r="739" spans="14:19">
      <c r="N739">
        <v>-0.36568114716466699</v>
      </c>
      <c r="O739">
        <v>1</v>
      </c>
      <c r="R739">
        <v>-2.6043626484761</v>
      </c>
      <c r="S739">
        <v>10</v>
      </c>
    </row>
    <row r="740" spans="14:19">
      <c r="N740">
        <v>0.67845902942065806</v>
      </c>
      <c r="O740">
        <v>13</v>
      </c>
      <c r="R740">
        <v>-0.71172079576185299</v>
      </c>
      <c r="S740">
        <v>15</v>
      </c>
    </row>
    <row r="741" spans="14:19">
      <c r="N741">
        <v>1.2084991243043199</v>
      </c>
      <c r="O741">
        <v>11</v>
      </c>
      <c r="R741">
        <v>-1.5012721610005699</v>
      </c>
      <c r="S741">
        <v>4</v>
      </c>
    </row>
    <row r="742" spans="14:19">
      <c r="N742">
        <v>-0.95204842332983897</v>
      </c>
      <c r="O742">
        <v>12</v>
      </c>
      <c r="R742">
        <v>-0.60749915020005796</v>
      </c>
      <c r="S742">
        <v>15</v>
      </c>
    </row>
    <row r="743" spans="14:19">
      <c r="N743">
        <v>-1.7415997885685599</v>
      </c>
      <c r="O743">
        <v>1</v>
      </c>
      <c r="R743">
        <v>-2.8840850256063501E-2</v>
      </c>
      <c r="S743">
        <v>22</v>
      </c>
    </row>
    <row r="744" spans="14:19">
      <c r="N744">
        <v>1.69826230279518</v>
      </c>
      <c r="O744">
        <v>1</v>
      </c>
      <c r="R744">
        <v>-2.8035362090460501</v>
      </c>
      <c r="S744">
        <v>24</v>
      </c>
    </row>
    <row r="745" spans="14:19">
      <c r="N745">
        <v>-2.4969190215883001</v>
      </c>
      <c r="O745">
        <v>16</v>
      </c>
      <c r="R745">
        <v>-3.1189749608119799</v>
      </c>
      <c r="S745">
        <v>20</v>
      </c>
    </row>
    <row r="746" spans="14:19">
      <c r="N746">
        <v>3.0804528620625402</v>
      </c>
      <c r="O746">
        <v>16</v>
      </c>
      <c r="R746">
        <v>1.1686442088017599</v>
      </c>
      <c r="S746">
        <v>2</v>
      </c>
    </row>
    <row r="747" spans="14:19">
      <c r="N747">
        <v>-1.2150174121113899</v>
      </c>
      <c r="O747">
        <v>14</v>
      </c>
      <c r="R747">
        <v>-1.0542923816353</v>
      </c>
      <c r="S747">
        <v>24</v>
      </c>
    </row>
    <row r="748" spans="14:19">
      <c r="N748">
        <v>-0.22905765119277199</v>
      </c>
      <c r="O748">
        <v>20</v>
      </c>
      <c r="R748">
        <v>-2.6884540759054598</v>
      </c>
      <c r="S748">
        <v>2</v>
      </c>
    </row>
    <row r="749" spans="14:19">
      <c r="N749">
        <v>-1.9077994527864699</v>
      </c>
      <c r="O749">
        <v>25</v>
      </c>
      <c r="R749">
        <v>2.0593323331902602</v>
      </c>
      <c r="S749">
        <v>6</v>
      </c>
    </row>
    <row r="750" spans="14:19">
      <c r="N750">
        <v>-2.8992149143309902</v>
      </c>
      <c r="O750">
        <v>16</v>
      </c>
      <c r="R750">
        <v>2.3143869924251201</v>
      </c>
      <c r="S750">
        <v>9</v>
      </c>
    </row>
    <row r="751" spans="14:19">
      <c r="N751">
        <v>-0.44138225894692601</v>
      </c>
      <c r="O751">
        <v>16</v>
      </c>
      <c r="R751">
        <v>2.6547679598474501</v>
      </c>
      <c r="S751">
        <v>13</v>
      </c>
    </row>
    <row r="752" spans="14:19">
      <c r="N752">
        <v>-1.07325269999283</v>
      </c>
      <c r="O752">
        <v>14</v>
      </c>
      <c r="R752">
        <v>-0.95671141050104802</v>
      </c>
      <c r="S752">
        <v>21</v>
      </c>
    </row>
    <row r="753" spans="14:19">
      <c r="N753">
        <v>-0.56470291527070404</v>
      </c>
      <c r="O753">
        <v>20</v>
      </c>
      <c r="R753">
        <v>-1.3911404417395401</v>
      </c>
      <c r="S753">
        <v>20</v>
      </c>
    </row>
    <row r="754" spans="14:19">
      <c r="N754">
        <v>-2.2571223316888198</v>
      </c>
      <c r="O754">
        <v>24</v>
      </c>
      <c r="R754">
        <v>-2.1466915435623601</v>
      </c>
      <c r="S754">
        <v>10</v>
      </c>
    </row>
    <row r="755" spans="14:19">
      <c r="N755">
        <v>0.32341147107717699</v>
      </c>
      <c r="O755">
        <v>20</v>
      </c>
      <c r="R755">
        <v>-2.6725070668687998</v>
      </c>
      <c r="S755">
        <v>11</v>
      </c>
    </row>
    <row r="756" spans="14:19">
      <c r="N756">
        <v>-2.5838318588139999</v>
      </c>
      <c r="O756">
        <v>5</v>
      </c>
      <c r="R756">
        <v>-2.5616062595869198</v>
      </c>
      <c r="S756">
        <v>9</v>
      </c>
    </row>
    <row r="757" spans="14:19">
      <c r="N757">
        <v>-2.7273107775961298</v>
      </c>
      <c r="O757">
        <v>15</v>
      </c>
      <c r="R757">
        <v>0.78055410542939097</v>
      </c>
      <c r="S757">
        <v>4</v>
      </c>
    </row>
    <row r="758" spans="14:19">
      <c r="N758">
        <v>-0.93181914470646399</v>
      </c>
      <c r="O758">
        <v>18</v>
      </c>
      <c r="R758">
        <v>-2.4247752251321701</v>
      </c>
      <c r="S758">
        <v>22</v>
      </c>
    </row>
    <row r="759" spans="14:19">
      <c r="N759">
        <v>3.0809788508274201</v>
      </c>
      <c r="O759">
        <v>15</v>
      </c>
      <c r="R759">
        <v>-1.33991078084409</v>
      </c>
      <c r="S759">
        <v>21</v>
      </c>
    </row>
    <row r="760" spans="14:19">
      <c r="N760">
        <v>-1.2691576346760001</v>
      </c>
      <c r="O760">
        <v>22</v>
      </c>
      <c r="R760">
        <v>-0.50959354500822496</v>
      </c>
      <c r="S760">
        <v>20</v>
      </c>
    </row>
    <row r="761" spans="14:19">
      <c r="N761">
        <v>-1.7510073842463201</v>
      </c>
      <c r="O761">
        <v>16</v>
      </c>
      <c r="R761">
        <v>-0.242074423176702</v>
      </c>
      <c r="S761">
        <v>4</v>
      </c>
    </row>
    <row r="762" spans="14:19">
      <c r="N762">
        <v>-1.27043635667425</v>
      </c>
      <c r="O762">
        <v>14</v>
      </c>
      <c r="R762">
        <v>0.11181924964505401</v>
      </c>
      <c r="S762">
        <v>12</v>
      </c>
    </row>
    <row r="763" spans="14:19">
      <c r="N763">
        <v>-1.9869060451773199</v>
      </c>
      <c r="O763">
        <v>6</v>
      </c>
      <c r="R763">
        <v>0.40951499346268799</v>
      </c>
      <c r="S763">
        <v>22</v>
      </c>
    </row>
    <row r="764" spans="14:19">
      <c r="N764">
        <v>-1.5907905621199501</v>
      </c>
      <c r="O764">
        <v>19</v>
      </c>
      <c r="R764">
        <v>-1.2738304442442701</v>
      </c>
      <c r="S764">
        <v>1</v>
      </c>
    </row>
    <row r="765" spans="14:19">
      <c r="N765">
        <v>-2.2028710851025299</v>
      </c>
      <c r="O765">
        <v>11</v>
      </c>
      <c r="R765">
        <v>0.52480266098640305</v>
      </c>
      <c r="S765">
        <v>1</v>
      </c>
    </row>
    <row r="766" spans="14:19">
      <c r="N766">
        <v>-1.6257029121312001</v>
      </c>
      <c r="O766">
        <v>18</v>
      </c>
      <c r="R766">
        <v>1.46088646287804</v>
      </c>
      <c r="S766">
        <v>13</v>
      </c>
    </row>
    <row r="767" spans="14:19">
      <c r="N767">
        <v>-2.7374245742405998</v>
      </c>
      <c r="O767">
        <v>4</v>
      </c>
      <c r="R767">
        <v>0.48782563180309702</v>
      </c>
      <c r="S767">
        <v>1</v>
      </c>
    </row>
    <row r="768" spans="14:19">
      <c r="N768">
        <v>-2.1602564012692702</v>
      </c>
      <c r="O768">
        <v>11</v>
      </c>
      <c r="R768">
        <v>0.47950289862919798</v>
      </c>
      <c r="S768">
        <v>4</v>
      </c>
    </row>
    <row r="769" spans="14:19">
      <c r="N769">
        <v>-2.7694499363634999</v>
      </c>
      <c r="O769">
        <v>3</v>
      </c>
      <c r="R769">
        <v>0.37350029636920701</v>
      </c>
      <c r="S769">
        <v>1</v>
      </c>
    </row>
    <row r="770" spans="14:19">
      <c r="N770">
        <v>-0.53999993488586595</v>
      </c>
      <c r="O770">
        <v>18</v>
      </c>
      <c r="R770">
        <v>1.51968085287518</v>
      </c>
      <c r="S770">
        <v>19</v>
      </c>
    </row>
    <row r="771" spans="14:19">
      <c r="N771">
        <v>-2.8673418502102401</v>
      </c>
      <c r="O771">
        <v>8</v>
      </c>
      <c r="R771">
        <v>1.0311149516004501</v>
      </c>
      <c r="S771">
        <v>13</v>
      </c>
    </row>
    <row r="772" spans="14:19">
      <c r="N772">
        <v>-3.0800326459256802</v>
      </c>
      <c r="O772">
        <v>8</v>
      </c>
      <c r="R772">
        <v>0.14044076579230999</v>
      </c>
      <c r="S772">
        <v>2</v>
      </c>
    </row>
    <row r="773" spans="14:19">
      <c r="N773">
        <v>-1.4235689539087999</v>
      </c>
      <c r="O773">
        <v>16</v>
      </c>
      <c r="R773">
        <v>0.15703152773294901</v>
      </c>
      <c r="S773">
        <v>7</v>
      </c>
    </row>
    <row r="774" spans="14:19">
      <c r="N774">
        <v>-1.6387817131543201</v>
      </c>
      <c r="O774">
        <v>24</v>
      </c>
      <c r="R774">
        <v>0.51252737545663296</v>
      </c>
      <c r="S774">
        <v>11</v>
      </c>
    </row>
    <row r="775" spans="14:19">
      <c r="N775">
        <v>-1.85168609966579</v>
      </c>
      <c r="O775">
        <v>23</v>
      </c>
      <c r="R775">
        <v>-0.126016366832677</v>
      </c>
      <c r="S775">
        <v>3</v>
      </c>
    </row>
    <row r="776" spans="14:19">
      <c r="N776">
        <v>-2.27888610768137</v>
      </c>
      <c r="O776">
        <v>18</v>
      </c>
      <c r="R776">
        <v>0.77441893171284704</v>
      </c>
      <c r="S776">
        <v>10</v>
      </c>
    </row>
    <row r="777" spans="14:19">
      <c r="N777">
        <v>-2.8648310299127302</v>
      </c>
      <c r="O777">
        <v>11</v>
      </c>
      <c r="R777">
        <v>0.226637617015186</v>
      </c>
      <c r="S777">
        <v>3</v>
      </c>
    </row>
    <row r="778" spans="14:19">
      <c r="N778">
        <v>-1.9247665038214301</v>
      </c>
      <c r="O778">
        <v>6</v>
      </c>
      <c r="R778">
        <v>5.4610529077860903E-2</v>
      </c>
      <c r="S778">
        <v>7</v>
      </c>
    </row>
    <row r="779" spans="14:19">
      <c r="N779">
        <v>-2.1719954441712002</v>
      </c>
      <c r="O779">
        <v>2</v>
      </c>
      <c r="R779">
        <v>1.3213504473539499</v>
      </c>
      <c r="S779">
        <v>13</v>
      </c>
    </row>
    <row r="780" spans="14:19">
      <c r="N780">
        <v>3.1298451261565301</v>
      </c>
      <c r="O780">
        <v>1</v>
      </c>
      <c r="R780">
        <v>0.828687238908979</v>
      </c>
      <c r="S780">
        <v>7</v>
      </c>
    </row>
    <row r="781" spans="14:19">
      <c r="N781">
        <v>-0.57867306542209995</v>
      </c>
      <c r="O781">
        <v>6</v>
      </c>
      <c r="R781">
        <v>1.5640317798525201</v>
      </c>
      <c r="S781">
        <v>18</v>
      </c>
    </row>
    <row r="782" spans="14:19">
      <c r="N782">
        <v>-0.84803421157936898</v>
      </c>
      <c r="O782">
        <v>24</v>
      </c>
      <c r="R782">
        <v>0.97486915474636304</v>
      </c>
      <c r="S782">
        <v>11</v>
      </c>
    </row>
    <row r="783" spans="14:19">
      <c r="N783">
        <v>-2.3588182843019001</v>
      </c>
      <c r="O783">
        <v>13</v>
      </c>
      <c r="R783">
        <v>1.90749089982713</v>
      </c>
      <c r="S783">
        <v>17</v>
      </c>
    </row>
    <row r="784" spans="14:19">
      <c r="N784">
        <v>-1.4113992099928101</v>
      </c>
      <c r="O784">
        <v>19</v>
      </c>
      <c r="R784">
        <v>0.278828963342998</v>
      </c>
      <c r="S784">
        <v>7</v>
      </c>
    </row>
    <row r="785" spans="14:19">
      <c r="N785">
        <v>-1.0549307783828199</v>
      </c>
      <c r="O785">
        <v>23</v>
      </c>
      <c r="R785">
        <v>1.6786924318074401</v>
      </c>
      <c r="S785">
        <v>17</v>
      </c>
    </row>
    <row r="786" spans="14:19">
      <c r="N786">
        <v>-2.3113265505935998</v>
      </c>
      <c r="O786">
        <v>8</v>
      </c>
      <c r="R786">
        <v>0.82233429287403703</v>
      </c>
      <c r="S786">
        <v>6</v>
      </c>
    </row>
    <row r="787" spans="14:19">
      <c r="N787">
        <v>-1.9548581189836001</v>
      </c>
      <c r="O787">
        <v>12</v>
      </c>
      <c r="R787">
        <v>1.5226732536188201</v>
      </c>
      <c r="S787">
        <v>24</v>
      </c>
    </row>
    <row r="788" spans="14:19">
      <c r="N788">
        <v>-1.9156415688542101</v>
      </c>
      <c r="O788">
        <v>19</v>
      </c>
      <c r="R788">
        <v>0.69034084699750198</v>
      </c>
      <c r="S788">
        <v>18</v>
      </c>
    </row>
    <row r="789" spans="14:19">
      <c r="N789">
        <v>-2.5433193989477498</v>
      </c>
      <c r="O789">
        <v>11</v>
      </c>
      <c r="R789">
        <v>1.16547671699803</v>
      </c>
      <c r="S789">
        <v>12</v>
      </c>
    </row>
    <row r="790" spans="14:19">
      <c r="N790">
        <v>-0.30621895663662801</v>
      </c>
      <c r="O790">
        <v>10</v>
      </c>
      <c r="R790">
        <v>0.54589540191638197</v>
      </c>
      <c r="S790">
        <v>5</v>
      </c>
    </row>
    <row r="791" spans="14:19">
      <c r="N791">
        <v>2.4980656134476602</v>
      </c>
      <c r="O791">
        <v>1</v>
      </c>
      <c r="R791">
        <v>0.64861333982948899</v>
      </c>
      <c r="S791">
        <v>23</v>
      </c>
    </row>
    <row r="792" spans="14:19">
      <c r="N792">
        <v>-2.09729689344194</v>
      </c>
      <c r="O792">
        <v>22</v>
      </c>
      <c r="R792">
        <v>-0.79960788630795698</v>
      </c>
      <c r="S792">
        <v>6</v>
      </c>
    </row>
    <row r="793" spans="14:19">
      <c r="N793">
        <v>-2.6042656013646801</v>
      </c>
      <c r="O793">
        <v>7</v>
      </c>
      <c r="R793">
        <v>0.70392889673754599</v>
      </c>
      <c r="S793">
        <v>6</v>
      </c>
    </row>
    <row r="794" spans="14:19">
      <c r="N794">
        <v>-2.49694773038114</v>
      </c>
      <c r="O794">
        <v>8</v>
      </c>
      <c r="R794">
        <v>1.21305761761954</v>
      </c>
      <c r="S794">
        <v>16</v>
      </c>
    </row>
    <row r="795" spans="14:19">
      <c r="N795">
        <v>-2.2919426451149199</v>
      </c>
      <c r="O795">
        <v>13</v>
      </c>
      <c r="R795">
        <v>-0.123049280849339</v>
      </c>
      <c r="S795">
        <v>4</v>
      </c>
    </row>
    <row r="796" spans="14:19">
      <c r="N796">
        <v>0.66939760080675703</v>
      </c>
      <c r="O796">
        <v>4</v>
      </c>
      <c r="R796">
        <v>1.37044068262581</v>
      </c>
      <c r="S796">
        <v>23</v>
      </c>
    </row>
    <row r="797" spans="14:19">
      <c r="N797">
        <v>0.64697046211225495</v>
      </c>
      <c r="O797">
        <v>6</v>
      </c>
      <c r="R797">
        <v>5.6969755600367197E-2</v>
      </c>
      <c r="S797">
        <v>7</v>
      </c>
    </row>
    <row r="798" spans="14:19">
      <c r="N798">
        <v>1.3563215311464101</v>
      </c>
      <c r="O798">
        <v>15</v>
      </c>
      <c r="R798">
        <v>-7.4069908727564499E-2</v>
      </c>
      <c r="S798">
        <v>6</v>
      </c>
    </row>
    <row r="799" spans="14:19">
      <c r="N799">
        <v>0.27760823599694301</v>
      </c>
      <c r="O799">
        <v>1</v>
      </c>
      <c r="R799">
        <v>0.82449194334140097</v>
      </c>
      <c r="S799">
        <v>3</v>
      </c>
    </row>
    <row r="800" spans="14:19">
      <c r="N800">
        <v>0.98695930503109497</v>
      </c>
      <c r="O800">
        <v>10</v>
      </c>
      <c r="R800">
        <v>0.86581847109179</v>
      </c>
      <c r="S800">
        <v>8</v>
      </c>
    </row>
    <row r="801" spans="14:19">
      <c r="N801">
        <v>0.54251555871319002</v>
      </c>
      <c r="O801">
        <v>4</v>
      </c>
      <c r="R801">
        <v>1.8177595014574399</v>
      </c>
      <c r="S801">
        <v>21</v>
      </c>
    </row>
    <row r="802" spans="14:19">
      <c r="N802">
        <v>1.96963635407273</v>
      </c>
      <c r="O802">
        <v>25</v>
      </c>
      <c r="R802">
        <v>0.35835363539665799</v>
      </c>
      <c r="S802">
        <v>6</v>
      </c>
    </row>
    <row r="803" spans="14:19">
      <c r="N803">
        <v>1.07896216826459</v>
      </c>
      <c r="O803">
        <v>14</v>
      </c>
      <c r="R803">
        <v>0.81038460559848902</v>
      </c>
      <c r="S803">
        <v>11</v>
      </c>
    </row>
    <row r="804" spans="14:19">
      <c r="N804">
        <v>0.35562456208651499</v>
      </c>
      <c r="O804">
        <v>7</v>
      </c>
      <c r="R804">
        <v>1.7996006913710401</v>
      </c>
      <c r="S804">
        <v>24</v>
      </c>
    </row>
    <row r="805" spans="14:19">
      <c r="N805">
        <v>1.08845742111271</v>
      </c>
      <c r="O805">
        <v>16</v>
      </c>
      <c r="R805">
        <v>0.26169263049195801</v>
      </c>
      <c r="S805">
        <v>3</v>
      </c>
    </row>
    <row r="806" spans="14:19">
      <c r="N806">
        <v>0.54610778378737901</v>
      </c>
      <c r="O806">
        <v>9</v>
      </c>
      <c r="R806">
        <v>0.123938530265211</v>
      </c>
      <c r="S806">
        <v>1</v>
      </c>
    </row>
    <row r="807" spans="14:19">
      <c r="N807">
        <v>1.4821528238774999</v>
      </c>
      <c r="O807">
        <v>16</v>
      </c>
      <c r="R807">
        <v>0.97141414947057303</v>
      </c>
      <c r="S807">
        <v>11</v>
      </c>
    </row>
    <row r="808" spans="14:19">
      <c r="N808">
        <v>0.50811106691116403</v>
      </c>
      <c r="O808">
        <v>3</v>
      </c>
      <c r="R808">
        <v>0.78557788827580499</v>
      </c>
      <c r="S808">
        <v>9</v>
      </c>
    </row>
    <row r="809" spans="14:19">
      <c r="N809">
        <v>1.5470818869924601</v>
      </c>
      <c r="O809">
        <v>25</v>
      </c>
      <c r="R809">
        <v>0.17176216339352901</v>
      </c>
      <c r="S809">
        <v>1</v>
      </c>
    </row>
    <row r="810" spans="14:19">
      <c r="N810">
        <v>-4.5272366988335498E-2</v>
      </c>
      <c r="O810">
        <v>5</v>
      </c>
      <c r="R810">
        <v>0.60176812605701402</v>
      </c>
      <c r="S810">
        <v>4</v>
      </c>
    </row>
    <row r="811" spans="14:19">
      <c r="N811">
        <v>0.85779633364105901</v>
      </c>
      <c r="O811">
        <v>2</v>
      </c>
      <c r="R811">
        <v>0.72850393483947895</v>
      </c>
      <c r="S811">
        <v>20</v>
      </c>
    </row>
    <row r="812" spans="14:19">
      <c r="N812">
        <v>1.57720100551517</v>
      </c>
      <c r="O812">
        <v>11</v>
      </c>
      <c r="R812">
        <v>0.240560154297179</v>
      </c>
      <c r="S812">
        <v>14</v>
      </c>
    </row>
    <row r="813" spans="14:19">
      <c r="N813">
        <v>-1.0710895732268799</v>
      </c>
      <c r="O813">
        <v>15</v>
      </c>
      <c r="R813">
        <v>2.38746671631365</v>
      </c>
      <c r="S813">
        <v>16</v>
      </c>
    </row>
    <row r="814" spans="14:19">
      <c r="N814">
        <v>-0.57247888773494104</v>
      </c>
      <c r="O814">
        <v>24</v>
      </c>
      <c r="R814">
        <v>1.57979066044511</v>
      </c>
      <c r="S814">
        <v>13</v>
      </c>
    </row>
    <row r="815" spans="14:19">
      <c r="N815">
        <v>0.78187885630409903</v>
      </c>
      <c r="O815">
        <v>6</v>
      </c>
      <c r="R815">
        <v>1.1672196320869299</v>
      </c>
      <c r="S815">
        <v>8</v>
      </c>
    </row>
    <row r="816" spans="14:19">
      <c r="N816">
        <v>0.62506542251437403</v>
      </c>
      <c r="O816">
        <v>8</v>
      </c>
      <c r="R816">
        <v>-1.7700769976092299E-2</v>
      </c>
      <c r="S816">
        <v>3</v>
      </c>
    </row>
    <row r="817" spans="14:19">
      <c r="N817">
        <v>0.35618887125730297</v>
      </c>
      <c r="O817">
        <v>14</v>
      </c>
      <c r="R817">
        <v>0.70656104686534205</v>
      </c>
      <c r="S817">
        <v>10</v>
      </c>
    </row>
    <row r="818" spans="14:19">
      <c r="N818">
        <v>1.07956556266393</v>
      </c>
      <c r="O818">
        <v>15</v>
      </c>
      <c r="R818">
        <v>0.103971794175757</v>
      </c>
      <c r="S818">
        <v>3</v>
      </c>
    </row>
    <row r="819" spans="14:19">
      <c r="N819">
        <v>0.58690235421895798</v>
      </c>
      <c r="O819">
        <v>9</v>
      </c>
      <c r="R819">
        <v>0.91082550613723301</v>
      </c>
      <c r="S819">
        <v>15</v>
      </c>
    </row>
    <row r="820" spans="14:19">
      <c r="N820">
        <v>1.5518396140276201</v>
      </c>
      <c r="O820">
        <v>20</v>
      </c>
      <c r="R820">
        <v>3.6526357337502799E-2</v>
      </c>
      <c r="S820">
        <v>5</v>
      </c>
    </row>
    <row r="821" spans="14:19">
      <c r="N821">
        <v>0.12581832095618301</v>
      </c>
      <c r="O821">
        <v>3</v>
      </c>
      <c r="R821">
        <v>1.0105123951980499</v>
      </c>
      <c r="S821">
        <v>17</v>
      </c>
    </row>
    <row r="822" spans="14:19">
      <c r="N822">
        <v>-6.9999003907308399E-2</v>
      </c>
      <c r="O822">
        <v>6</v>
      </c>
      <c r="R822">
        <v>0.18800696828209501</v>
      </c>
      <c r="S822">
        <v>7</v>
      </c>
    </row>
    <row r="823" spans="14:19">
      <c r="N823">
        <v>0.21876471597492</v>
      </c>
      <c r="O823">
        <v>10</v>
      </c>
      <c r="R823">
        <v>0.94338958385904703</v>
      </c>
      <c r="S823">
        <v>6</v>
      </c>
    </row>
    <row r="824" spans="14:19">
      <c r="N824">
        <v>-0.16821248148183601</v>
      </c>
      <c r="O824">
        <v>5</v>
      </c>
      <c r="R824">
        <v>1.47484274597131</v>
      </c>
      <c r="S824">
        <v>19</v>
      </c>
    </row>
    <row r="825" spans="14:19">
      <c r="N825">
        <v>0.89692902954725895</v>
      </c>
      <c r="O825">
        <v>16</v>
      </c>
      <c r="R825">
        <v>0.39613827096496002</v>
      </c>
      <c r="S825">
        <v>5</v>
      </c>
    </row>
    <row r="826" spans="14:19">
      <c r="N826">
        <v>-0.108718549865611</v>
      </c>
      <c r="O826">
        <v>4</v>
      </c>
      <c r="R826">
        <v>0.40737902776923501</v>
      </c>
      <c r="S826">
        <v>7</v>
      </c>
    </row>
    <row r="827" spans="14:19">
      <c r="N827">
        <v>1.3755110111799</v>
      </c>
      <c r="O827">
        <v>25</v>
      </c>
      <c r="R827">
        <v>0.63361968854693695</v>
      </c>
      <c r="S827">
        <v>17</v>
      </c>
    </row>
    <row r="828" spans="14:19">
      <c r="N828">
        <v>-0.12845927586228401</v>
      </c>
      <c r="O828">
        <v>6</v>
      </c>
      <c r="R828">
        <v>-0.55233557862469396</v>
      </c>
      <c r="S828">
        <v>11</v>
      </c>
    </row>
    <row r="829" spans="14:19">
      <c r="N829">
        <v>0.93950121728931701</v>
      </c>
      <c r="O829">
        <v>25</v>
      </c>
      <c r="R829">
        <v>0.43802267184939098</v>
      </c>
      <c r="S829">
        <v>17</v>
      </c>
    </row>
    <row r="830" spans="14:19">
      <c r="N830">
        <v>-0.445812307482012</v>
      </c>
      <c r="O830">
        <v>8</v>
      </c>
      <c r="R830">
        <v>0.32082290664032598</v>
      </c>
      <c r="S830">
        <v>6</v>
      </c>
    </row>
    <row r="831" spans="14:19">
      <c r="N831">
        <v>0.35875473032980998</v>
      </c>
      <c r="O831">
        <v>17</v>
      </c>
      <c r="R831">
        <v>0.94644386452566998</v>
      </c>
      <c r="S831">
        <v>14</v>
      </c>
    </row>
    <row r="832" spans="14:19">
      <c r="N832">
        <v>0.339086697441906</v>
      </c>
      <c r="O832">
        <v>16</v>
      </c>
      <c r="R832">
        <v>0.115164822926931</v>
      </c>
      <c r="S832">
        <v>3</v>
      </c>
    </row>
    <row r="833" spans="14:19">
      <c r="N833">
        <v>0.56316990855254501</v>
      </c>
      <c r="O833">
        <v>6</v>
      </c>
      <c r="R833">
        <v>0.35991190686821001</v>
      </c>
      <c r="S833">
        <v>14</v>
      </c>
    </row>
    <row r="834" spans="14:19">
      <c r="N834">
        <v>0.32732316371287301</v>
      </c>
      <c r="O834">
        <v>10</v>
      </c>
      <c r="R834">
        <v>0.63684660924224101</v>
      </c>
      <c r="S834">
        <v>18</v>
      </c>
    </row>
    <row r="835" spans="14:19">
      <c r="N835">
        <v>0.76310016703918004</v>
      </c>
      <c r="O835">
        <v>15</v>
      </c>
      <c r="R835">
        <v>9.2267943550342901E-2</v>
      </c>
      <c r="S835">
        <v>11</v>
      </c>
    </row>
    <row r="836" spans="14:19">
      <c r="N836">
        <v>0.84338113607396803</v>
      </c>
      <c r="O836">
        <v>7</v>
      </c>
      <c r="R836">
        <v>0.71687363446839103</v>
      </c>
      <c r="S836">
        <v>19</v>
      </c>
    </row>
    <row r="837" spans="14:19">
      <c r="N837">
        <v>0.677740370122485</v>
      </c>
      <c r="O837">
        <v>10</v>
      </c>
      <c r="R837">
        <v>0.40452490419967102</v>
      </c>
      <c r="S837">
        <v>6</v>
      </c>
    </row>
    <row r="838" spans="14:19">
      <c r="N838">
        <v>-0.903541559423504</v>
      </c>
      <c r="O838">
        <v>25</v>
      </c>
      <c r="R838">
        <v>1.79165940391</v>
      </c>
      <c r="S838">
        <v>22</v>
      </c>
    </row>
    <row r="839" spans="14:19">
      <c r="N839">
        <v>-1.4246485214959801</v>
      </c>
      <c r="O839">
        <v>18</v>
      </c>
      <c r="R839">
        <v>0.47534678201261499</v>
      </c>
      <c r="S839">
        <v>6</v>
      </c>
    </row>
    <row r="840" spans="14:19">
      <c r="N840">
        <v>0.34461449573591002</v>
      </c>
      <c r="O840">
        <v>7</v>
      </c>
      <c r="R840">
        <v>1.47930683044458</v>
      </c>
      <c r="S840">
        <v>16</v>
      </c>
    </row>
    <row r="841" spans="14:19">
      <c r="N841">
        <v>0.34533801938723302</v>
      </c>
      <c r="O841">
        <v>11</v>
      </c>
      <c r="R841">
        <v>1.1000710657256101</v>
      </c>
      <c r="S841">
        <v>11</v>
      </c>
    </row>
    <row r="842" spans="14:19">
      <c r="N842">
        <v>-0.16321176533489101</v>
      </c>
      <c r="O842">
        <v>5</v>
      </c>
      <c r="R842">
        <v>0.64912681653809901</v>
      </c>
      <c r="S842">
        <v>5</v>
      </c>
    </row>
    <row r="843" spans="14:19">
      <c r="N843">
        <v>-0.12634580810816001</v>
      </c>
      <c r="O843">
        <v>1</v>
      </c>
      <c r="R843">
        <v>1.4556497982904</v>
      </c>
      <c r="S843">
        <v>17</v>
      </c>
    </row>
    <row r="844" spans="14:19">
      <c r="N844">
        <v>0.43970390614506899</v>
      </c>
      <c r="O844">
        <v>8</v>
      </c>
      <c r="R844">
        <v>0.55572245768961503</v>
      </c>
      <c r="S844">
        <v>6</v>
      </c>
    </row>
    <row r="845" spans="14:19">
      <c r="N845">
        <v>-4.9795062260547897E-2</v>
      </c>
      <c r="O845">
        <v>4</v>
      </c>
      <c r="R845">
        <v>1.3787664953874601</v>
      </c>
      <c r="S845">
        <v>16</v>
      </c>
    </row>
    <row r="846" spans="14:19">
      <c r="N846">
        <v>0.15457296288531799</v>
      </c>
      <c r="O846">
        <v>8</v>
      </c>
      <c r="R846">
        <v>-1.72524235029393</v>
      </c>
      <c r="S846">
        <v>5</v>
      </c>
    </row>
    <row r="847" spans="14:19">
      <c r="N847">
        <v>0.481096564444981</v>
      </c>
      <c r="O847">
        <v>10</v>
      </c>
      <c r="R847">
        <v>1.9003864927707701</v>
      </c>
      <c r="S847">
        <v>24</v>
      </c>
    </row>
    <row r="848" spans="14:19">
      <c r="N848">
        <v>1.37739305633314</v>
      </c>
      <c r="O848">
        <v>20</v>
      </c>
      <c r="R848">
        <v>0.43476824571445299</v>
      </c>
      <c r="S848">
        <v>10</v>
      </c>
    </row>
    <row r="849" spans="14:19">
      <c r="N849">
        <v>-0.191749850475364</v>
      </c>
      <c r="O849">
        <v>2</v>
      </c>
      <c r="R849">
        <v>0.88008536020750405</v>
      </c>
      <c r="S849">
        <v>15</v>
      </c>
    </row>
    <row r="850" spans="14:19">
      <c r="N850">
        <v>0.70454664141279899</v>
      </c>
      <c r="O850">
        <v>12</v>
      </c>
      <c r="R850">
        <v>-0.17062494448406301</v>
      </c>
      <c r="S850">
        <v>2</v>
      </c>
    </row>
    <row r="851" spans="14:19">
      <c r="N851">
        <v>-1.42992012436185</v>
      </c>
      <c r="O851">
        <v>2</v>
      </c>
      <c r="R851">
        <v>-6.4097715816243697E-2</v>
      </c>
      <c r="S851">
        <v>9</v>
      </c>
    </row>
    <row r="852" spans="14:19">
      <c r="N852">
        <v>-0.97199100685467299</v>
      </c>
      <c r="O852">
        <v>9</v>
      </c>
      <c r="R852">
        <v>-0.229297903991736</v>
      </c>
      <c r="S852">
        <v>8</v>
      </c>
    </row>
    <row r="853" spans="14:19">
      <c r="N853">
        <v>1.85575580450894</v>
      </c>
      <c r="O853">
        <v>23</v>
      </c>
      <c r="R853">
        <v>-0.30676422555801502</v>
      </c>
      <c r="S853">
        <v>1</v>
      </c>
    </row>
    <row r="854" spans="14:19">
      <c r="N854">
        <v>0.14654865089869101</v>
      </c>
      <c r="O854">
        <v>4</v>
      </c>
      <c r="R854">
        <v>0.826955323490426</v>
      </c>
      <c r="S854">
        <v>16</v>
      </c>
    </row>
    <row r="855" spans="14:19">
      <c r="N855">
        <v>1.1583164235921499</v>
      </c>
      <c r="O855">
        <v>15</v>
      </c>
      <c r="R855">
        <v>1.77981224739643</v>
      </c>
      <c r="S855">
        <v>11</v>
      </c>
    </row>
    <row r="856" spans="14:19">
      <c r="N856">
        <v>0.62063084588738204</v>
      </c>
      <c r="O856">
        <v>5</v>
      </c>
      <c r="R856">
        <v>2.4649638518986698</v>
      </c>
      <c r="S856">
        <v>20</v>
      </c>
    </row>
    <row r="857" spans="14:19">
      <c r="N857">
        <v>1.7161524093955101</v>
      </c>
      <c r="O857">
        <v>18</v>
      </c>
      <c r="R857">
        <v>1.15213441730289</v>
      </c>
      <c r="S857">
        <v>3</v>
      </c>
    </row>
    <row r="858" spans="14:19">
      <c r="N858">
        <v>0.906743393496936</v>
      </c>
      <c r="O858">
        <v>8</v>
      </c>
      <c r="R858">
        <v>1.8372860218051299</v>
      </c>
      <c r="S858">
        <v>12</v>
      </c>
    </row>
    <row r="859" spans="14:19">
      <c r="N859">
        <v>0.58136419602135203</v>
      </c>
      <c r="O859">
        <v>5</v>
      </c>
      <c r="R859">
        <v>0.22974899366127399</v>
      </c>
      <c r="S859">
        <v>8</v>
      </c>
    </row>
    <row r="860" spans="14:19">
      <c r="N860">
        <v>-0.644205973911123</v>
      </c>
      <c r="O860">
        <v>2</v>
      </c>
      <c r="R860">
        <v>0.90607207685005398</v>
      </c>
      <c r="S860">
        <v>17</v>
      </c>
    </row>
    <row r="861" spans="14:19">
      <c r="N861">
        <v>-0.18206757986602801</v>
      </c>
      <c r="O861">
        <v>8</v>
      </c>
      <c r="R861">
        <v>0.346079556657373</v>
      </c>
      <c r="S861">
        <v>16</v>
      </c>
    </row>
    <row r="862" spans="14:19">
      <c r="N862">
        <v>0.53180238901445498</v>
      </c>
      <c r="O862">
        <v>7</v>
      </c>
      <c r="R862">
        <v>1.09014523335238</v>
      </c>
      <c r="S862">
        <v>25</v>
      </c>
    </row>
    <row r="863" spans="14:19">
      <c r="N863">
        <v>0.19039069419183399</v>
      </c>
      <c r="O863">
        <v>8</v>
      </c>
      <c r="R863">
        <v>3.0640804891445099E-2</v>
      </c>
      <c r="S863">
        <v>12</v>
      </c>
    </row>
    <row r="864" spans="14:19">
      <c r="N864">
        <v>0.38838704723224499</v>
      </c>
      <c r="O864">
        <v>9</v>
      </c>
      <c r="R864">
        <v>0.77470648158645194</v>
      </c>
      <c r="S864">
        <v>21</v>
      </c>
    </row>
    <row r="865" spans="14:19">
      <c r="N865">
        <v>1.24942373385809</v>
      </c>
      <c r="O865">
        <v>22</v>
      </c>
      <c r="R865">
        <v>0.123283090496537</v>
      </c>
      <c r="S865">
        <v>12</v>
      </c>
    </row>
    <row r="866" spans="14:19">
      <c r="N866">
        <v>0.778760224831062</v>
      </c>
      <c r="O866">
        <v>16</v>
      </c>
      <c r="R866">
        <v>0.76381870438232302</v>
      </c>
      <c r="S866">
        <v>13</v>
      </c>
    </row>
    <row r="867" spans="14:19">
      <c r="N867">
        <v>1.0809786234313099</v>
      </c>
      <c r="O867">
        <v>23</v>
      </c>
      <c r="R867">
        <v>0.195099009690819</v>
      </c>
      <c r="S867">
        <v>6</v>
      </c>
    </row>
    <row r="868" spans="14:19">
      <c r="N868">
        <v>0.186419218900678</v>
      </c>
      <c r="O868">
        <v>3</v>
      </c>
      <c r="R868">
        <v>1.12235451337873</v>
      </c>
      <c r="S868">
        <v>17</v>
      </c>
    </row>
    <row r="869" spans="14:19">
      <c r="N869">
        <v>1.4248879846548901</v>
      </c>
      <c r="O869">
        <v>14</v>
      </c>
      <c r="R869">
        <v>0.41797629829945598</v>
      </c>
      <c r="S869">
        <v>4</v>
      </c>
    </row>
    <row r="870" spans="14:19">
      <c r="N870">
        <v>0.81107225977261199</v>
      </c>
      <c r="O870">
        <v>6</v>
      </c>
      <c r="R870">
        <v>1.0169378995784899</v>
      </c>
      <c r="S870">
        <v>11</v>
      </c>
    </row>
    <row r="871" spans="14:19">
      <c r="N871">
        <v>0.42824891191459502</v>
      </c>
      <c r="O871">
        <v>25</v>
      </c>
      <c r="R871">
        <v>0.55423553935885095</v>
      </c>
      <c r="S871">
        <v>5</v>
      </c>
    </row>
    <row r="872" spans="14:19">
      <c r="N872">
        <v>-5.9694868627704803E-2</v>
      </c>
      <c r="O872">
        <v>19</v>
      </c>
      <c r="R872">
        <v>2.2272826419862302</v>
      </c>
      <c r="S872">
        <v>7</v>
      </c>
    </row>
    <row r="873" spans="14:19">
      <c r="N873">
        <v>-0.32322309260167598</v>
      </c>
      <c r="O873">
        <v>11</v>
      </c>
      <c r="R873">
        <v>3.0880433294560801</v>
      </c>
      <c r="S873">
        <v>16</v>
      </c>
    </row>
    <row r="874" spans="14:19">
      <c r="N874">
        <v>0.58437530751081201</v>
      </c>
      <c r="O874">
        <v>6</v>
      </c>
      <c r="R874">
        <v>1.0481070026780901</v>
      </c>
      <c r="S874">
        <v>11</v>
      </c>
    </row>
    <row r="875" spans="14:19">
      <c r="N875">
        <v>-9.1918176999816303E-2</v>
      </c>
      <c r="O875">
        <v>1</v>
      </c>
      <c r="R875">
        <v>0.56480920494173004</v>
      </c>
      <c r="S875">
        <v>15</v>
      </c>
    </row>
    <row r="876" spans="14:19">
      <c r="N876">
        <v>0.32065285135837002</v>
      </c>
      <c r="O876">
        <v>6</v>
      </c>
      <c r="R876">
        <v>-5.0607073515861703E-2</v>
      </c>
      <c r="S876">
        <v>2</v>
      </c>
    </row>
    <row r="877" spans="14:19">
      <c r="N877">
        <v>1.08534283928246</v>
      </c>
      <c r="O877">
        <v>25</v>
      </c>
      <c r="R877">
        <v>1.0579478304341401</v>
      </c>
      <c r="S877">
        <v>14</v>
      </c>
    </row>
    <row r="878" spans="14:19">
      <c r="N878">
        <v>0.67182822003191001</v>
      </c>
      <c r="O878">
        <v>20</v>
      </c>
      <c r="R878">
        <v>0.58730815170768702</v>
      </c>
      <c r="S878">
        <v>6</v>
      </c>
    </row>
    <row r="879" spans="14:19">
      <c r="N879">
        <v>-0.56293041557331402</v>
      </c>
      <c r="O879">
        <v>5</v>
      </c>
      <c r="R879">
        <v>-3.1370111987961899E-2</v>
      </c>
      <c r="S879">
        <v>3</v>
      </c>
    </row>
    <row r="880" spans="14:19">
      <c r="N880">
        <v>0.43462253518345401</v>
      </c>
      <c r="O880">
        <v>17</v>
      </c>
      <c r="R880">
        <v>1.3659695679300401</v>
      </c>
      <c r="S880">
        <v>20</v>
      </c>
    </row>
    <row r="881" spans="14:19">
      <c r="N881">
        <v>0.85884751121680802</v>
      </c>
      <c r="O881">
        <v>8</v>
      </c>
      <c r="R881">
        <v>0.65408533284810699</v>
      </c>
      <c r="S881">
        <v>11</v>
      </c>
    </row>
    <row r="882" spans="14:19">
      <c r="N882">
        <v>0.48205373952518699</v>
      </c>
      <c r="O882">
        <v>16</v>
      </c>
      <c r="R882">
        <v>0.62560221894104895</v>
      </c>
      <c r="S882">
        <v>11</v>
      </c>
    </row>
    <row r="883" spans="14:19">
      <c r="N883">
        <v>-0.456714974886123</v>
      </c>
      <c r="O883">
        <v>5</v>
      </c>
      <c r="R883">
        <v>1.1983964796029101</v>
      </c>
      <c r="S883">
        <v>13</v>
      </c>
    </row>
    <row r="884" spans="14:19">
      <c r="N884">
        <v>-5.32558918956774E-2</v>
      </c>
      <c r="O884">
        <v>10</v>
      </c>
      <c r="R884">
        <v>0.243894393866319</v>
      </c>
      <c r="S884">
        <v>1</v>
      </c>
    </row>
    <row r="885" spans="14:19">
      <c r="N885">
        <v>1.7212480219215001</v>
      </c>
      <c r="O885">
        <v>12</v>
      </c>
      <c r="R885">
        <v>1.1778728954956801</v>
      </c>
      <c r="S885">
        <v>18</v>
      </c>
    </row>
    <row r="886" spans="14:19">
      <c r="N886">
        <v>1.1673939535629101</v>
      </c>
      <c r="O886">
        <v>5</v>
      </c>
      <c r="R886">
        <v>0.51274616267723405</v>
      </c>
      <c r="S886">
        <v>10</v>
      </c>
    </row>
    <row r="887" spans="14:19">
      <c r="N887">
        <v>1.3800233037685701</v>
      </c>
      <c r="O887">
        <v>15</v>
      </c>
      <c r="R887">
        <v>1.43779506327097</v>
      </c>
      <c r="S887">
        <v>21</v>
      </c>
    </row>
    <row r="888" spans="14:19">
      <c r="N888">
        <v>0.55766267539785896</v>
      </c>
      <c r="O888">
        <v>5</v>
      </c>
      <c r="R888">
        <v>-7.3198759554126802E-2</v>
      </c>
      <c r="S888">
        <v>3</v>
      </c>
    </row>
    <row r="889" spans="14:19">
      <c r="N889">
        <v>3.4806243116585603E-2</v>
      </c>
      <c r="O889">
        <v>2</v>
      </c>
      <c r="R889">
        <v>0.85185014103960899</v>
      </c>
      <c r="S889">
        <v>14</v>
      </c>
    </row>
    <row r="890" spans="14:19">
      <c r="N890">
        <v>-0.36522470825578002</v>
      </c>
      <c r="O890">
        <v>16</v>
      </c>
      <c r="R890">
        <v>0.149481253183221</v>
      </c>
      <c r="S890">
        <v>2</v>
      </c>
    </row>
    <row r="891" spans="14:19">
      <c r="N891">
        <v>0.18912046610328001</v>
      </c>
      <c r="O891">
        <v>24</v>
      </c>
      <c r="R891">
        <v>0.92615817148482504</v>
      </c>
      <c r="S891">
        <v>15</v>
      </c>
    </row>
    <row r="892" spans="14:19">
      <c r="N892">
        <v>0.50197116154358901</v>
      </c>
      <c r="O892">
        <v>11</v>
      </c>
      <c r="R892">
        <v>0.49753631673665999</v>
      </c>
      <c r="S892">
        <v>9</v>
      </c>
    </row>
    <row r="893" spans="14:19">
      <c r="N893">
        <v>1.3255188259367801</v>
      </c>
      <c r="O893">
        <v>21</v>
      </c>
      <c r="R893">
        <v>1.8873352688812399</v>
      </c>
      <c r="S893">
        <v>11</v>
      </c>
    </row>
    <row r="894" spans="14:19">
      <c r="N894">
        <v>-0.338225961704056</v>
      </c>
      <c r="O894">
        <v>1</v>
      </c>
      <c r="R894">
        <v>2.8578452641494598</v>
      </c>
      <c r="S894">
        <v>21</v>
      </c>
    </row>
    <row r="895" spans="14:19">
      <c r="N895">
        <v>0.48532170268913799</v>
      </c>
      <c r="O895">
        <v>11</v>
      </c>
      <c r="R895">
        <v>1.06623696416307</v>
      </c>
      <c r="S895">
        <v>2</v>
      </c>
    </row>
    <row r="896" spans="14:19">
      <c r="N896">
        <v>-0.13445354817339999</v>
      </c>
      <c r="O896">
        <v>1</v>
      </c>
      <c r="R896">
        <v>2.0367469594312899</v>
      </c>
      <c r="S896">
        <v>12</v>
      </c>
    </row>
    <row r="897" spans="14:19">
      <c r="N897">
        <v>1.51810129841825</v>
      </c>
      <c r="O897">
        <v>23</v>
      </c>
      <c r="R897">
        <v>0.31674275038559802</v>
      </c>
      <c r="S897">
        <v>2</v>
      </c>
    </row>
    <row r="898" spans="14:19">
      <c r="N898">
        <v>1.01403702732822</v>
      </c>
      <c r="O898">
        <v>16</v>
      </c>
      <c r="R898">
        <v>0.16578788595309099</v>
      </c>
      <c r="S898">
        <v>4</v>
      </c>
    </row>
    <row r="899" spans="14:19">
      <c r="N899">
        <v>0.95916838315430497</v>
      </c>
      <c r="O899">
        <v>20</v>
      </c>
      <c r="R899">
        <v>0.66667197661214295</v>
      </c>
      <c r="S899">
        <v>23</v>
      </c>
    </row>
    <row r="900" spans="14:19">
      <c r="N900">
        <v>0.47110513969359802</v>
      </c>
      <c r="O900">
        <v>14</v>
      </c>
      <c r="R900">
        <v>-0.29565322683087297</v>
      </c>
      <c r="S900">
        <v>11</v>
      </c>
    </row>
    <row r="901" spans="14:19">
      <c r="N901">
        <v>0.95790849877255502</v>
      </c>
      <c r="O901">
        <v>15</v>
      </c>
      <c r="R901">
        <v>1.13785737757426</v>
      </c>
      <c r="S901">
        <v>12</v>
      </c>
    </row>
    <row r="902" spans="14:19">
      <c r="N902">
        <v>1.68483388460326</v>
      </c>
      <c r="O902">
        <v>24</v>
      </c>
      <c r="R902">
        <v>1.5195083498283599</v>
      </c>
      <c r="S902">
        <v>15</v>
      </c>
    </row>
    <row r="903" spans="14:19">
      <c r="N903">
        <v>0.47955481645645798</v>
      </c>
      <c r="O903">
        <v>9</v>
      </c>
      <c r="R903">
        <v>9.87800618608475E-3</v>
      </c>
      <c r="S903">
        <v>9</v>
      </c>
    </row>
    <row r="904" spans="14:19">
      <c r="N904">
        <v>1.2064802022871599</v>
      </c>
      <c r="O904">
        <v>18</v>
      </c>
      <c r="R904">
        <v>1.24707846128297</v>
      </c>
      <c r="S904">
        <v>19</v>
      </c>
    </row>
    <row r="905" spans="14:19">
      <c r="N905">
        <v>0.25087516449289299</v>
      </c>
      <c r="O905">
        <v>6</v>
      </c>
      <c r="R905">
        <v>0.38051056505838499</v>
      </c>
      <c r="S905">
        <v>8</v>
      </c>
    </row>
    <row r="906" spans="14:19">
      <c r="N906">
        <v>0.81781072990488202</v>
      </c>
      <c r="O906">
        <v>12</v>
      </c>
      <c r="R906">
        <v>4.5072340875123001E-3</v>
      </c>
      <c r="S906">
        <v>2</v>
      </c>
    </row>
    <row r="907" spans="14:19">
      <c r="N907">
        <v>1.91852099310313</v>
      </c>
      <c r="O907">
        <v>25</v>
      </c>
      <c r="R907">
        <v>0.70277246526676196</v>
      </c>
      <c r="S907">
        <v>16</v>
      </c>
    </row>
    <row r="908" spans="14:19">
      <c r="N908">
        <v>0.215221477215297</v>
      </c>
      <c r="O908">
        <v>5</v>
      </c>
      <c r="R908">
        <v>0.40332931681906597</v>
      </c>
      <c r="S908">
        <v>8</v>
      </c>
    </row>
    <row r="909" spans="14:19">
      <c r="N909">
        <v>1.31593174041355</v>
      </c>
      <c r="O909">
        <v>18</v>
      </c>
      <c r="R909">
        <v>0.545502748687412</v>
      </c>
      <c r="S909">
        <v>6</v>
      </c>
    </row>
    <row r="910" spans="14:19">
      <c r="N910">
        <v>0.79769426478500005</v>
      </c>
      <c r="O910">
        <v>16</v>
      </c>
      <c r="R910">
        <v>-2.3887253266486499</v>
      </c>
      <c r="S910">
        <v>24</v>
      </c>
    </row>
    <row r="911" spans="14:19">
      <c r="N911">
        <v>1.1888662394485301</v>
      </c>
      <c r="O911">
        <v>10</v>
      </c>
      <c r="R911">
        <v>2.0823253250936702</v>
      </c>
      <c r="S911">
        <v>21</v>
      </c>
    </row>
    <row r="912" spans="14:19">
      <c r="N912">
        <v>0.65956870771074405</v>
      </c>
      <c r="O912">
        <v>10</v>
      </c>
      <c r="R912">
        <v>1.16776893359009</v>
      </c>
      <c r="S912">
        <v>17</v>
      </c>
    </row>
    <row r="913" spans="14:19">
      <c r="N913">
        <v>1.03198269674345</v>
      </c>
      <c r="O913">
        <v>9</v>
      </c>
      <c r="R913">
        <v>1.82369954948854</v>
      </c>
      <c r="S913">
        <v>25</v>
      </c>
    </row>
    <row r="914" spans="14:19">
      <c r="N914">
        <v>2.0444755590488701</v>
      </c>
      <c r="O914">
        <v>22</v>
      </c>
      <c r="R914">
        <v>0.47707431603602302</v>
      </c>
      <c r="S914">
        <v>9</v>
      </c>
    </row>
    <row r="915" spans="14:19">
      <c r="N915">
        <v>0.96577108404251599</v>
      </c>
      <c r="O915">
        <v>8</v>
      </c>
      <c r="R915">
        <v>1.1330049319344799</v>
      </c>
      <c r="S915">
        <v>17</v>
      </c>
    </row>
    <row r="916" spans="14:19">
      <c r="N916">
        <v>0.60642992390613504</v>
      </c>
      <c r="O916">
        <v>11</v>
      </c>
      <c r="R916">
        <v>0.87710094102921099</v>
      </c>
      <c r="S916">
        <v>15</v>
      </c>
    </row>
    <row r="917" spans="14:19">
      <c r="N917">
        <v>-0.42212849469939201</v>
      </c>
      <c r="O917">
        <v>9</v>
      </c>
      <c r="R917">
        <v>8.1147743173540995E-2</v>
      </c>
      <c r="S917">
        <v>4</v>
      </c>
    </row>
    <row r="918" spans="14:19">
      <c r="N918">
        <v>1.9418177707228399</v>
      </c>
      <c r="O918">
        <v>21</v>
      </c>
      <c r="R918">
        <v>0.87708484718150403</v>
      </c>
      <c r="S918">
        <v>15</v>
      </c>
    </row>
    <row r="919" spans="14:19">
      <c r="N919">
        <v>1.4908735215353299</v>
      </c>
      <c r="O919">
        <v>15</v>
      </c>
      <c r="R919">
        <v>0.195502986364467</v>
      </c>
      <c r="S919">
        <v>5</v>
      </c>
    </row>
    <row r="920" spans="14:19">
      <c r="N920">
        <v>1.3546805375075399</v>
      </c>
      <c r="O920">
        <v>12</v>
      </c>
      <c r="R920">
        <v>1.81615373665694</v>
      </c>
      <c r="S920">
        <v>18</v>
      </c>
    </row>
    <row r="921" spans="14:19">
      <c r="N921">
        <v>2.3202131123853502</v>
      </c>
      <c r="O921">
        <v>23</v>
      </c>
      <c r="R921">
        <v>0.48869629570816597</v>
      </c>
      <c r="S921">
        <v>3</v>
      </c>
    </row>
    <row r="922" spans="14:19">
      <c r="N922">
        <v>0.45475319690675398</v>
      </c>
      <c r="O922">
        <v>1</v>
      </c>
      <c r="R922">
        <v>0.88415466753618399</v>
      </c>
      <c r="S922">
        <v>3</v>
      </c>
    </row>
    <row r="923" spans="14:19">
      <c r="N923">
        <v>1.4202857717845701</v>
      </c>
      <c r="O923">
        <v>12</v>
      </c>
      <c r="R923">
        <v>1.28982755949022</v>
      </c>
      <c r="S923">
        <v>6</v>
      </c>
    </row>
    <row r="924" spans="14:19">
      <c r="N924">
        <v>-1.4556736985132599</v>
      </c>
      <c r="O924">
        <v>15</v>
      </c>
      <c r="R924">
        <v>2.3549529901808102</v>
      </c>
      <c r="S924">
        <v>18</v>
      </c>
    </row>
    <row r="925" spans="14:19">
      <c r="N925">
        <v>-1.9732795413153801</v>
      </c>
      <c r="O925">
        <v>7</v>
      </c>
      <c r="R925">
        <v>1.7307197189774</v>
      </c>
      <c r="S925">
        <v>11</v>
      </c>
    </row>
    <row r="926" spans="14:19">
      <c r="N926">
        <v>1.41551413625036</v>
      </c>
      <c r="O926">
        <v>18</v>
      </c>
      <c r="R926">
        <v>0.48107480156680799</v>
      </c>
      <c r="S926">
        <v>6</v>
      </c>
    </row>
    <row r="927" spans="14:19">
      <c r="N927">
        <v>0.68462509679956896</v>
      </c>
      <c r="O927">
        <v>9</v>
      </c>
      <c r="R927">
        <v>1.2662937783091099</v>
      </c>
      <c r="S927">
        <v>15</v>
      </c>
    </row>
    <row r="928" spans="14:19">
      <c r="N928">
        <v>0.21131934116644599</v>
      </c>
      <c r="O928">
        <v>2</v>
      </c>
      <c r="R928">
        <v>0.64879076125443402</v>
      </c>
      <c r="S928">
        <v>8</v>
      </c>
    </row>
    <row r="929" spans="14:19">
      <c r="N929">
        <v>-1.57519345733692</v>
      </c>
      <c r="O929">
        <v>3</v>
      </c>
      <c r="R929">
        <v>1.6980002246035899</v>
      </c>
      <c r="S929">
        <v>20</v>
      </c>
    </row>
    <row r="930" spans="14:19">
      <c r="N930">
        <v>1.04826396449894</v>
      </c>
      <c r="O930">
        <v>9</v>
      </c>
      <c r="R930">
        <v>1.15488425304231</v>
      </c>
      <c r="S930">
        <v>14</v>
      </c>
    </row>
    <row r="931" spans="14:19">
      <c r="N931">
        <v>1.5001989198144301</v>
      </c>
      <c r="O931">
        <v>19</v>
      </c>
      <c r="R931">
        <v>0.39933315121948398</v>
      </c>
      <c r="S931">
        <v>4</v>
      </c>
    </row>
    <row r="932" spans="14:19">
      <c r="N932">
        <v>-0.36454298929983397</v>
      </c>
      <c r="O932">
        <v>2</v>
      </c>
      <c r="R932">
        <v>1.4085335901359699</v>
      </c>
      <c r="S932">
        <v>15</v>
      </c>
    </row>
    <row r="933" spans="14:19">
      <c r="N933">
        <v>0.37072173898909799</v>
      </c>
      <c r="O933">
        <v>4</v>
      </c>
      <c r="R933">
        <v>0.58042396316575195</v>
      </c>
      <c r="S933">
        <v>2</v>
      </c>
    </row>
    <row r="934" spans="14:19">
      <c r="N934">
        <v>-6.4277617470706497E-2</v>
      </c>
      <c r="O934">
        <v>12</v>
      </c>
      <c r="R934">
        <v>1.3581926400703901</v>
      </c>
      <c r="S934">
        <v>12</v>
      </c>
    </row>
    <row r="935" spans="14:19">
      <c r="N935">
        <v>1.84035628915592</v>
      </c>
      <c r="O935">
        <v>8</v>
      </c>
      <c r="R935">
        <v>-4.5690143822645801E-2</v>
      </c>
      <c r="S935">
        <v>1</v>
      </c>
    </row>
    <row r="936" spans="14:19">
      <c r="N936">
        <v>0.93131114837569196</v>
      </c>
      <c r="O936">
        <v>15</v>
      </c>
      <c r="R936">
        <v>0.83184996229244801</v>
      </c>
      <c r="S936">
        <v>12</v>
      </c>
    </row>
    <row r="937" spans="14:19">
      <c r="N937">
        <v>0.74202595833880802</v>
      </c>
      <c r="O937">
        <v>6</v>
      </c>
      <c r="R937">
        <v>0.73276320576353404</v>
      </c>
      <c r="S937">
        <v>10</v>
      </c>
    </row>
    <row r="938" spans="14:19">
      <c r="N938">
        <v>1.8447919719274899</v>
      </c>
      <c r="O938">
        <v>16</v>
      </c>
      <c r="R938">
        <v>1.0376578669821901</v>
      </c>
      <c r="S938">
        <v>14</v>
      </c>
    </row>
    <row r="939" spans="14:19">
      <c r="N939">
        <v>1.0552406066887701</v>
      </c>
      <c r="O939">
        <v>5</v>
      </c>
      <c r="R939">
        <v>1.20228980593864</v>
      </c>
      <c r="S939">
        <v>15</v>
      </c>
    </row>
    <row r="940" spans="14:19">
      <c r="N940">
        <v>-0.45299974206212901</v>
      </c>
      <c r="O940">
        <v>4</v>
      </c>
      <c r="R940">
        <v>0.97148228612936705</v>
      </c>
      <c r="S940">
        <v>12</v>
      </c>
    </row>
    <row r="941" spans="14:19">
      <c r="N941">
        <v>1.0186178914981501</v>
      </c>
      <c r="O941">
        <v>24</v>
      </c>
      <c r="R941">
        <v>1.5222524251327101</v>
      </c>
      <c r="S941">
        <v>17</v>
      </c>
    </row>
    <row r="942" spans="14:19">
      <c r="N942">
        <v>-0.31563730568623999</v>
      </c>
      <c r="O942">
        <v>4</v>
      </c>
      <c r="R942">
        <v>1.07420375211646</v>
      </c>
      <c r="S942">
        <v>11</v>
      </c>
    </row>
    <row r="943" spans="14:19">
      <c r="N943">
        <v>0.46548450780188499</v>
      </c>
      <c r="O943">
        <v>11</v>
      </c>
      <c r="R943">
        <v>1.6138615458057799</v>
      </c>
      <c r="S943">
        <v>9</v>
      </c>
    </row>
    <row r="944" spans="14:19">
      <c r="N944">
        <v>0.19761389759567699</v>
      </c>
      <c r="O944">
        <v>9</v>
      </c>
      <c r="R944">
        <v>1.0702528470016599</v>
      </c>
      <c r="S944">
        <v>3</v>
      </c>
    </row>
    <row r="945" spans="14:19">
      <c r="N945">
        <v>-0.72480928950576295</v>
      </c>
      <c r="O945">
        <v>3</v>
      </c>
      <c r="R945">
        <v>0.73119980146747598</v>
      </c>
      <c r="S945">
        <v>12</v>
      </c>
    </row>
    <row r="946" spans="14:19">
      <c r="N946">
        <v>0.56809492321700705</v>
      </c>
      <c r="O946">
        <v>15</v>
      </c>
      <c r="R946">
        <v>1.47092038553254E-3</v>
      </c>
      <c r="S946">
        <v>15</v>
      </c>
    </row>
    <row r="947" spans="14:19">
      <c r="N947">
        <v>-1.6421468102682</v>
      </c>
      <c r="O947">
        <v>17</v>
      </c>
      <c r="R947">
        <v>0.56189561947681699</v>
      </c>
      <c r="S947">
        <v>9</v>
      </c>
    </row>
    <row r="948" spans="14:19">
      <c r="N948">
        <v>-2.6237812597628401E-2</v>
      </c>
      <c r="O948">
        <v>10</v>
      </c>
      <c r="R948">
        <v>1.47196786093975</v>
      </c>
      <c r="S948">
        <v>20</v>
      </c>
    </row>
    <row r="949" spans="14:19">
      <c r="N949">
        <v>1.0700374239719801</v>
      </c>
      <c r="O949">
        <v>11</v>
      </c>
      <c r="R949">
        <v>0.468239928936873</v>
      </c>
      <c r="S949">
        <v>8</v>
      </c>
    </row>
    <row r="950" spans="14:19">
      <c r="N950">
        <v>1.8213215747257001</v>
      </c>
      <c r="O950">
        <v>21</v>
      </c>
      <c r="R950">
        <v>0.93215214194573603</v>
      </c>
      <c r="S950">
        <v>19</v>
      </c>
    </row>
    <row r="951" spans="14:19">
      <c r="N951">
        <v>0.16062641280972101</v>
      </c>
      <c r="O951">
        <v>3</v>
      </c>
      <c r="R951">
        <v>0.288079964361386</v>
      </c>
      <c r="S951">
        <v>2</v>
      </c>
    </row>
    <row r="952" spans="14:19">
      <c r="N952">
        <v>2.2310348675882499</v>
      </c>
      <c r="O952">
        <v>7</v>
      </c>
      <c r="R952">
        <v>0.87317049494063004</v>
      </c>
      <c r="S952">
        <v>9</v>
      </c>
    </row>
    <row r="953" spans="14:19">
      <c r="N953">
        <v>-0.26361517807374901</v>
      </c>
      <c r="O953">
        <v>14</v>
      </c>
      <c r="R953">
        <v>0.251956681603757</v>
      </c>
      <c r="S953">
        <v>2</v>
      </c>
    </row>
    <row r="954" spans="14:19">
      <c r="N954">
        <v>1.17729572901015</v>
      </c>
      <c r="O954">
        <v>24</v>
      </c>
      <c r="R954">
        <v>1.4380865504037801</v>
      </c>
      <c r="S954">
        <v>10</v>
      </c>
    </row>
    <row r="955" spans="14:19">
      <c r="N955">
        <v>0.51216899619170297</v>
      </c>
      <c r="O955">
        <v>16</v>
      </c>
      <c r="R955">
        <v>1.2943789529151799</v>
      </c>
      <c r="S955">
        <v>11</v>
      </c>
    </row>
    <row r="956" spans="14:19">
      <c r="N956">
        <v>0.95113587212446205</v>
      </c>
      <c r="O956">
        <v>21</v>
      </c>
      <c r="R956">
        <v>0.72079834120978803</v>
      </c>
      <c r="S956">
        <v>4</v>
      </c>
    </row>
    <row r="957" spans="14:19">
      <c r="N957">
        <v>-7.3775926039657796E-2</v>
      </c>
      <c r="O957">
        <v>9</v>
      </c>
      <c r="R957">
        <v>0.939231520407662</v>
      </c>
      <c r="S957">
        <v>18</v>
      </c>
    </row>
    <row r="958" spans="14:19">
      <c r="N958">
        <v>0.36519094989310102</v>
      </c>
      <c r="O958">
        <v>14</v>
      </c>
      <c r="R958">
        <v>1.3863362071618801</v>
      </c>
      <c r="S958">
        <v>24</v>
      </c>
    </row>
    <row r="959" spans="14:19">
      <c r="N959">
        <v>-2.5164320605408901</v>
      </c>
      <c r="O959">
        <v>15</v>
      </c>
      <c r="R959">
        <v>0.50330992624311799</v>
      </c>
      <c r="S959">
        <v>12</v>
      </c>
    </row>
    <row r="960" spans="14:19">
      <c r="N960">
        <v>1.67033772100484</v>
      </c>
      <c r="O960">
        <v>25</v>
      </c>
      <c r="R960">
        <v>0.95041461299733598</v>
      </c>
      <c r="S960">
        <v>18</v>
      </c>
    </row>
    <row r="961" spans="14:19">
      <c r="N961">
        <v>0.231087100760407</v>
      </c>
      <c r="O961">
        <v>7</v>
      </c>
      <c r="R961">
        <v>0.36628615616611698</v>
      </c>
      <c r="S961">
        <v>6</v>
      </c>
    </row>
    <row r="962" spans="14:19">
      <c r="N962">
        <v>1.54980975953808</v>
      </c>
      <c r="O962">
        <v>8</v>
      </c>
      <c r="R962">
        <v>0.33900864264254299</v>
      </c>
      <c r="S962">
        <v>6</v>
      </c>
    </row>
    <row r="963" spans="14:19">
      <c r="N963">
        <v>-0.72871145481990596</v>
      </c>
      <c r="O963">
        <v>1</v>
      </c>
      <c r="R963">
        <v>-4.1069331884253699E-2</v>
      </c>
      <c r="S963">
        <v>1</v>
      </c>
    </row>
    <row r="964" spans="14:19">
      <c r="N964">
        <v>0.96896265350772603</v>
      </c>
      <c r="O964">
        <v>7</v>
      </c>
      <c r="R964">
        <v>0.79056367629301205</v>
      </c>
      <c r="S964">
        <v>12</v>
      </c>
    </row>
    <row r="965" spans="14:19">
      <c r="N965">
        <v>1.6961812190296299</v>
      </c>
      <c r="O965">
        <v>23</v>
      </c>
      <c r="R965">
        <v>3.6100422326581498E-2</v>
      </c>
      <c r="S965">
        <v>2</v>
      </c>
    </row>
    <row r="966" spans="14:19">
      <c r="N966">
        <v>0.70742754563580601</v>
      </c>
      <c r="O966">
        <v>16</v>
      </c>
      <c r="R966">
        <v>2.45639027746273</v>
      </c>
      <c r="S966">
        <v>18</v>
      </c>
    </row>
    <row r="967" spans="14:19">
      <c r="N967">
        <v>0.46967018727305399</v>
      </c>
      <c r="O967">
        <v>1</v>
      </c>
      <c r="R967">
        <v>0.31796008337821702</v>
      </c>
      <c r="S967">
        <v>10</v>
      </c>
    </row>
    <row r="968" spans="14:19">
      <c r="N968">
        <v>1.30991633675582</v>
      </c>
      <c r="O968">
        <v>18</v>
      </c>
      <c r="R968">
        <v>0.93067103197479595</v>
      </c>
      <c r="S968">
        <v>3</v>
      </c>
    </row>
    <row r="969" spans="14:19">
      <c r="N969">
        <v>0.26947645499565198</v>
      </c>
      <c r="O969">
        <v>4</v>
      </c>
      <c r="R969">
        <v>1.89321452980084</v>
      </c>
      <c r="S969">
        <v>14</v>
      </c>
    </row>
    <row r="970" spans="14:19">
      <c r="N970">
        <v>0.392640073445787</v>
      </c>
      <c r="O970">
        <v>4</v>
      </c>
      <c r="R970">
        <v>1.4821989851395001</v>
      </c>
      <c r="S970">
        <v>22</v>
      </c>
    </row>
    <row r="971" spans="14:19">
      <c r="N971">
        <v>0.70992290618904397</v>
      </c>
      <c r="O971">
        <v>9</v>
      </c>
      <c r="R971">
        <v>0.492037888631912</v>
      </c>
      <c r="S971">
        <v>10</v>
      </c>
    </row>
    <row r="972" spans="14:19">
      <c r="N972">
        <v>0.12697285770853001</v>
      </c>
      <c r="O972">
        <v>6</v>
      </c>
      <c r="R972">
        <v>0.84988258943017103</v>
      </c>
      <c r="S972">
        <v>2</v>
      </c>
    </row>
    <row r="973" spans="14:19">
      <c r="N973">
        <v>-0.59302995284251203</v>
      </c>
      <c r="O973">
        <v>12</v>
      </c>
      <c r="R973">
        <v>1.8398747821372401</v>
      </c>
      <c r="S973">
        <v>15</v>
      </c>
    </row>
    <row r="974" spans="14:19">
      <c r="N974">
        <v>1.17377423079211</v>
      </c>
      <c r="O974">
        <v>22</v>
      </c>
      <c r="R974">
        <v>0.78002182641100204</v>
      </c>
      <c r="S974">
        <v>2</v>
      </c>
    </row>
    <row r="975" spans="14:19">
      <c r="N975">
        <v>0.85037575220908401</v>
      </c>
      <c r="O975">
        <v>7</v>
      </c>
      <c r="R975">
        <v>0.12735955606979599</v>
      </c>
      <c r="S975">
        <v>2</v>
      </c>
    </row>
    <row r="976" spans="14:19">
      <c r="N976">
        <v>1.5319576130261201</v>
      </c>
      <c r="O976">
        <v>17</v>
      </c>
      <c r="R976">
        <v>1.1489518592576999</v>
      </c>
      <c r="S976">
        <v>15</v>
      </c>
    </row>
    <row r="977" spans="14:19">
      <c r="N977">
        <v>1.0230540170796401</v>
      </c>
      <c r="O977">
        <v>11</v>
      </c>
      <c r="R977">
        <v>0.53173065960933696</v>
      </c>
      <c r="S977">
        <v>8</v>
      </c>
    </row>
    <row r="978" spans="14:19">
      <c r="N978">
        <v>0.54627235607726499</v>
      </c>
      <c r="O978">
        <v>5</v>
      </c>
      <c r="R978">
        <v>1.0108685565342199</v>
      </c>
      <c r="S978">
        <v>7</v>
      </c>
    </row>
    <row r="979" spans="14:19">
      <c r="N979">
        <v>0.55449086334942399</v>
      </c>
      <c r="O979">
        <v>1</v>
      </c>
      <c r="R979">
        <v>0.68585824210523605</v>
      </c>
      <c r="S979">
        <v>3</v>
      </c>
    </row>
    <row r="980" spans="14:19">
      <c r="N980">
        <v>1.53801443381041</v>
      </c>
      <c r="O980">
        <v>11</v>
      </c>
      <c r="R980">
        <v>0.98371471734153304</v>
      </c>
      <c r="S980">
        <v>13</v>
      </c>
    </row>
    <row r="981" spans="14:19">
      <c r="N981">
        <v>0.91378116260699804</v>
      </c>
      <c r="O981">
        <v>4</v>
      </c>
      <c r="R981">
        <v>0.12591999879525001</v>
      </c>
      <c r="S981">
        <v>2</v>
      </c>
    </row>
    <row r="982" spans="14:19">
      <c r="N982">
        <v>8.3462504166400095E-2</v>
      </c>
      <c r="O982">
        <v>7</v>
      </c>
      <c r="R982">
        <v>1.72934129143741</v>
      </c>
      <c r="S982">
        <v>23</v>
      </c>
    </row>
    <row r="983" spans="14:19">
      <c r="N983">
        <v>0.28686174430749101</v>
      </c>
      <c r="O983">
        <v>3</v>
      </c>
      <c r="R983">
        <v>1.24749154186709</v>
      </c>
      <c r="S983">
        <v>17</v>
      </c>
    </row>
    <row r="984" spans="14:19">
      <c r="N984">
        <v>2.0585699262717401</v>
      </c>
      <c r="O984">
        <v>20</v>
      </c>
      <c r="R984">
        <v>1.06486710858964</v>
      </c>
      <c r="S984">
        <v>14</v>
      </c>
    </row>
    <row r="985" spans="14:19">
      <c r="N985">
        <v>1.60369002909359</v>
      </c>
      <c r="O985">
        <v>15</v>
      </c>
      <c r="R985">
        <v>1.3848951602572901</v>
      </c>
      <c r="S985">
        <v>16</v>
      </c>
    </row>
    <row r="986" spans="14:19">
      <c r="N986">
        <v>0.86856502544535996</v>
      </c>
      <c r="O986">
        <v>7</v>
      </c>
      <c r="R986">
        <v>1.20929087804971</v>
      </c>
      <c r="S986">
        <v>14</v>
      </c>
    </row>
    <row r="987" spans="14:19">
      <c r="N987">
        <v>1.05555969654615</v>
      </c>
      <c r="O987">
        <v>8</v>
      </c>
      <c r="R987">
        <v>0.73093719573360905</v>
      </c>
      <c r="S987">
        <v>8</v>
      </c>
    </row>
    <row r="988" spans="14:19">
      <c r="N988">
        <v>1.00471414238417E-2</v>
      </c>
      <c r="O988">
        <v>1</v>
      </c>
      <c r="R988">
        <v>0.79417013059040997</v>
      </c>
      <c r="S988">
        <v>12</v>
      </c>
    </row>
    <row r="989" spans="14:19">
      <c r="N989">
        <v>1.2855259200842899</v>
      </c>
      <c r="O989">
        <v>18</v>
      </c>
      <c r="R989">
        <v>0.20584955936202301</v>
      </c>
      <c r="S989">
        <v>2</v>
      </c>
    </row>
    <row r="990" spans="14:19">
      <c r="N990">
        <v>0.81332663829437102</v>
      </c>
      <c r="O990">
        <v>12</v>
      </c>
      <c r="R990">
        <v>0.107029869855337</v>
      </c>
      <c r="S990">
        <v>25</v>
      </c>
    </row>
    <row r="991" spans="14:19">
      <c r="N991">
        <v>1.7551827136192499</v>
      </c>
      <c r="O991">
        <v>24</v>
      </c>
      <c r="R991">
        <v>-2.31016000358097</v>
      </c>
      <c r="S991">
        <v>6</v>
      </c>
    </row>
    <row r="992" spans="14:19">
      <c r="N992">
        <v>0.26526950975415198</v>
      </c>
      <c r="O992">
        <v>5</v>
      </c>
      <c r="R992">
        <v>-2.1611081952475502</v>
      </c>
      <c r="S992">
        <v>3</v>
      </c>
    </row>
    <row r="993" spans="14:19">
      <c r="N993">
        <v>1.2071255850790401</v>
      </c>
      <c r="O993">
        <v>17</v>
      </c>
      <c r="R993">
        <v>-1.1607477166417399</v>
      </c>
      <c r="S993">
        <v>10</v>
      </c>
    </row>
    <row r="994" spans="14:19">
      <c r="N994">
        <v>-7.44595384966407E-3</v>
      </c>
      <c r="O994">
        <v>6</v>
      </c>
      <c r="R994">
        <v>-0.48009647731083699</v>
      </c>
      <c r="S994">
        <v>1</v>
      </c>
    </row>
    <row r="995" spans="14:19">
      <c r="N995">
        <v>0.29755711238023702</v>
      </c>
      <c r="O995">
        <v>4</v>
      </c>
      <c r="R995">
        <v>-2.9897038962417199</v>
      </c>
      <c r="S995">
        <v>12</v>
      </c>
    </row>
    <row r="996" spans="14:19">
      <c r="N996">
        <v>-0.66691496818082097</v>
      </c>
      <c r="O996">
        <v>21</v>
      </c>
      <c r="R996">
        <v>-1.77864802973974</v>
      </c>
      <c r="S996">
        <v>21</v>
      </c>
    </row>
    <row r="997" spans="14:19">
      <c r="N997">
        <v>0.29922345508806902</v>
      </c>
      <c r="O997">
        <v>10</v>
      </c>
      <c r="R997">
        <v>-0.90677208213433302</v>
      </c>
      <c r="S997">
        <v>24</v>
      </c>
    </row>
    <row r="998" spans="14:19">
      <c r="N998">
        <v>-1.9327529447637599</v>
      </c>
      <c r="O998">
        <v>17</v>
      </c>
      <c r="R998">
        <v>-1.2761343082496399</v>
      </c>
      <c r="S998">
        <v>19</v>
      </c>
    </row>
    <row r="999" spans="14:19">
      <c r="N999">
        <v>0.58275907859153298</v>
      </c>
      <c r="O999">
        <v>9</v>
      </c>
      <c r="R999">
        <v>-1.72057805456755</v>
      </c>
      <c r="S999">
        <v>13</v>
      </c>
    </row>
    <row r="1000" spans="14:19">
      <c r="N1000">
        <v>1.82702103669681</v>
      </c>
      <c r="O1000">
        <v>23</v>
      </c>
      <c r="R1000">
        <v>0.58887741541622496</v>
      </c>
      <c r="S1000">
        <v>2</v>
      </c>
    </row>
    <row r="1001" spans="14:19">
      <c r="N1001">
        <v>-1.1824204439687E-2</v>
      </c>
      <c r="O1001">
        <v>1</v>
      </c>
      <c r="R1001">
        <v>-2.2841509543462299</v>
      </c>
      <c r="S1001">
        <v>18</v>
      </c>
    </row>
    <row r="1002" spans="14:19">
      <c r="N1002">
        <v>0.89418946518674103</v>
      </c>
      <c r="O1002">
        <v>11</v>
      </c>
      <c r="R1002">
        <v>-2.6976655735967801</v>
      </c>
      <c r="S1002">
        <v>13</v>
      </c>
    </row>
    <row r="1003" spans="14:19">
      <c r="N1003">
        <v>0.51700917544511904</v>
      </c>
      <c r="O1003">
        <v>18</v>
      </c>
      <c r="R1003">
        <v>-0.73243952574288296</v>
      </c>
      <c r="S1003">
        <v>25</v>
      </c>
    </row>
    <row r="1004" spans="14:19">
      <c r="N1004">
        <v>0.28741046835351702</v>
      </c>
      <c r="O1004">
        <v>3</v>
      </c>
      <c r="R1004">
        <v>-1.3350287784324699</v>
      </c>
      <c r="S1004">
        <v>18</v>
      </c>
    </row>
    <row r="1005" spans="14:19">
      <c r="N1005">
        <v>8.9390166920710907E-3</v>
      </c>
      <c r="O1005">
        <v>18</v>
      </c>
      <c r="R1005">
        <v>-2.4082123162318401</v>
      </c>
      <c r="S1005">
        <v>10</v>
      </c>
    </row>
    <row r="1006" spans="14:19">
      <c r="N1006">
        <v>-0.42698257747247298</v>
      </c>
      <c r="O1006">
        <v>12</v>
      </c>
      <c r="R1006">
        <v>-2.3681962623311401</v>
      </c>
      <c r="S1006">
        <v>21</v>
      </c>
    </row>
    <row r="1007" spans="14:19">
      <c r="N1007">
        <v>-0.46185398311227499</v>
      </c>
      <c r="O1007">
        <v>7</v>
      </c>
      <c r="R1007">
        <v>-2.85845478193455</v>
      </c>
      <c r="S1007">
        <v>14</v>
      </c>
    </row>
    <row r="1008" spans="14:19">
      <c r="N1008">
        <v>1.48741372147033</v>
      </c>
      <c r="O1008">
        <v>20</v>
      </c>
      <c r="R1008">
        <v>-2.4689566755323802</v>
      </c>
      <c r="S1008">
        <v>19</v>
      </c>
    </row>
    <row r="1009" spans="14:19">
      <c r="N1009">
        <v>0.87019252182196705</v>
      </c>
      <c r="O1009">
        <v>13</v>
      </c>
      <c r="R1009">
        <v>-2.0785581128905801</v>
      </c>
      <c r="S1009">
        <v>24</v>
      </c>
    </row>
    <row r="1010" spans="14:19">
      <c r="N1010">
        <v>1.91279638936215</v>
      </c>
      <c r="O1010">
        <v>21</v>
      </c>
      <c r="R1010">
        <v>-2.8596450497886798</v>
      </c>
      <c r="S1010">
        <v>13</v>
      </c>
    </row>
    <row r="1011" spans="14:19">
      <c r="N1011">
        <v>1.58778607493317</v>
      </c>
      <c r="O1011">
        <v>17</v>
      </c>
      <c r="R1011">
        <v>-2.2331141071781802</v>
      </c>
      <c r="S1011">
        <v>21</v>
      </c>
    </row>
    <row r="1012" spans="14:19">
      <c r="N1012">
        <v>0.77476928293185598</v>
      </c>
      <c r="O1012">
        <v>7</v>
      </c>
      <c r="R1012">
        <v>2.6516569332832902</v>
      </c>
      <c r="S1012">
        <v>1</v>
      </c>
    </row>
    <row r="1013" spans="14:19">
      <c r="N1013">
        <v>0.44848688842640599</v>
      </c>
      <c r="O1013">
        <v>11</v>
      </c>
      <c r="R1013">
        <v>-2.3919644908173798</v>
      </c>
      <c r="S1013">
        <v>9</v>
      </c>
    </row>
    <row r="1014" spans="14:19">
      <c r="N1014">
        <v>1.1438673655543901</v>
      </c>
      <c r="O1014">
        <v>9</v>
      </c>
      <c r="R1014">
        <v>-2.9749667330507599</v>
      </c>
      <c r="S1014">
        <v>19</v>
      </c>
    </row>
    <row r="1015" spans="14:19">
      <c r="N1015">
        <v>0.26541847089213499</v>
      </c>
      <c r="O1015">
        <v>6</v>
      </c>
      <c r="R1015">
        <v>-3.01456946613806</v>
      </c>
      <c r="S1015">
        <v>10</v>
      </c>
    </row>
    <row r="1016" spans="14:19">
      <c r="N1016">
        <v>1.8557423997801401</v>
      </c>
      <c r="O1016">
        <v>20</v>
      </c>
      <c r="R1016">
        <v>-2.11188706534658</v>
      </c>
      <c r="S1016">
        <v>22</v>
      </c>
    </row>
    <row r="1017" spans="14:19">
      <c r="N1017">
        <v>1.30487682148266</v>
      </c>
      <c r="O1017">
        <v>25</v>
      </c>
      <c r="R1017">
        <v>-1.43379305818838</v>
      </c>
      <c r="S1017">
        <v>22</v>
      </c>
    </row>
    <row r="1018" spans="14:19">
      <c r="N1018">
        <v>0.77208975427677395</v>
      </c>
      <c r="O1018">
        <v>17</v>
      </c>
      <c r="R1018">
        <v>-1.8798556797477901</v>
      </c>
      <c r="S1018">
        <v>13</v>
      </c>
    </row>
    <row r="1019" spans="14:19">
      <c r="N1019">
        <v>0.11228483452138301</v>
      </c>
      <c r="O1019">
        <v>2</v>
      </c>
      <c r="R1019">
        <v>-1.26597572989088</v>
      </c>
      <c r="S1019">
        <v>20</v>
      </c>
    </row>
    <row r="1020" spans="14:19">
      <c r="N1020">
        <v>1.0299466224192699</v>
      </c>
      <c r="O1020">
        <v>14</v>
      </c>
      <c r="R1020">
        <v>-1.2521882892271501</v>
      </c>
      <c r="S1020">
        <v>12</v>
      </c>
    </row>
    <row r="1021" spans="14:19">
      <c r="N1021">
        <v>1.05511759569126</v>
      </c>
      <c r="O1021">
        <v>22</v>
      </c>
      <c r="R1021">
        <v>-2.3988601789861002</v>
      </c>
      <c r="S1021">
        <v>8</v>
      </c>
    </row>
    <row r="1022" spans="14:19">
      <c r="N1022">
        <v>1.9329909897415301</v>
      </c>
      <c r="O1022">
        <v>25</v>
      </c>
      <c r="R1022">
        <v>-2.23235609013323</v>
      </c>
      <c r="S1022">
        <v>12</v>
      </c>
    </row>
    <row r="1023" spans="14:19">
      <c r="N1023">
        <v>1.4543186493615099</v>
      </c>
      <c r="O1023">
        <v>19</v>
      </c>
      <c r="R1023">
        <v>-2.3555269563757202</v>
      </c>
      <c r="S1023">
        <v>11</v>
      </c>
    </row>
    <row r="1024" spans="14:19">
      <c r="N1024">
        <v>0.65686008709019605</v>
      </c>
      <c r="O1024">
        <v>9</v>
      </c>
      <c r="R1024">
        <v>-2.8791724705087498</v>
      </c>
      <c r="S1024">
        <v>4</v>
      </c>
    </row>
    <row r="1025" spans="14:19">
      <c r="N1025">
        <v>0.92479584373995005</v>
      </c>
      <c r="O1025">
        <v>18</v>
      </c>
      <c r="R1025">
        <v>-1.4948615346191201</v>
      </c>
      <c r="S1025">
        <v>11</v>
      </c>
    </row>
    <row r="1026" spans="14:19">
      <c r="N1026">
        <v>0.44332575061775797</v>
      </c>
      <c r="O1026">
        <v>12</v>
      </c>
      <c r="R1026">
        <v>-3.0447482909746602</v>
      </c>
      <c r="S1026">
        <v>7</v>
      </c>
    </row>
    <row r="1027" spans="14:19">
      <c r="N1027">
        <v>1.27042850438682</v>
      </c>
      <c r="O1027">
        <v>22</v>
      </c>
      <c r="R1027">
        <v>-2.6563557594795699</v>
      </c>
      <c r="S1027">
        <v>12</v>
      </c>
    </row>
    <row r="1028" spans="14:19">
      <c r="N1028">
        <v>-3.8523998952567001E-2</v>
      </c>
      <c r="O1028">
        <v>6</v>
      </c>
      <c r="R1028">
        <v>-1.95597624327647</v>
      </c>
      <c r="S1028">
        <v>21</v>
      </c>
    </row>
    <row r="1029" spans="14:19">
      <c r="N1029">
        <v>0.78857875481649298</v>
      </c>
      <c r="O1029">
        <v>16</v>
      </c>
      <c r="R1029">
        <v>-2.5534036400750999</v>
      </c>
      <c r="S1029">
        <v>16</v>
      </c>
    </row>
    <row r="1030" spans="14:19">
      <c r="N1030">
        <v>0.58715147741373597</v>
      </c>
      <c r="O1030">
        <v>6</v>
      </c>
      <c r="R1030">
        <v>2.41480959492961</v>
      </c>
      <c r="S1030">
        <v>3</v>
      </c>
    </row>
    <row r="1031" spans="14:19">
      <c r="N1031">
        <v>0.311658991388085</v>
      </c>
      <c r="O1031">
        <v>5</v>
      </c>
      <c r="R1031">
        <v>-1.57152945270603</v>
      </c>
      <c r="S1031">
        <v>23</v>
      </c>
    </row>
    <row r="1032" spans="14:19">
      <c r="N1032">
        <v>1.9559516090276201</v>
      </c>
      <c r="O1032">
        <v>23</v>
      </c>
      <c r="R1032">
        <v>-1.8204109363482399</v>
      </c>
      <c r="S1032">
        <v>6</v>
      </c>
    </row>
    <row r="1033" spans="14:19">
      <c r="N1033">
        <v>1.46738570775289</v>
      </c>
      <c r="O1033">
        <v>17</v>
      </c>
      <c r="R1033">
        <v>-1.2508456090926201</v>
      </c>
      <c r="S1033">
        <v>12</v>
      </c>
    </row>
    <row r="1034" spans="14:19">
      <c r="N1034">
        <v>0.57671152194475195</v>
      </c>
      <c r="O1034">
        <v>6</v>
      </c>
      <c r="R1034">
        <v>-2.0719439138107898</v>
      </c>
      <c r="S1034">
        <v>3</v>
      </c>
    </row>
    <row r="1035" spans="14:19">
      <c r="N1035">
        <v>-8.2918326111990806E-2</v>
      </c>
      <c r="O1035">
        <v>11</v>
      </c>
      <c r="R1035">
        <v>1.90580472436032</v>
      </c>
      <c r="S1035">
        <v>2</v>
      </c>
    </row>
    <row r="1036" spans="14:19">
      <c r="N1036">
        <v>-8.3718531319358303E-2</v>
      </c>
      <c r="O1036">
        <v>3</v>
      </c>
      <c r="R1036">
        <v>-3.0993182396814798</v>
      </c>
      <c r="S1036">
        <v>18</v>
      </c>
    </row>
    <row r="1037" spans="14:19">
      <c r="N1037">
        <v>1.0032327421972</v>
      </c>
      <c r="O1037">
        <v>16</v>
      </c>
      <c r="R1037">
        <v>-2.69875547087798</v>
      </c>
      <c r="S1037">
        <v>23</v>
      </c>
    </row>
    <row r="1038" spans="14:19">
      <c r="N1038">
        <v>0.81491343672806704</v>
      </c>
      <c r="O1038">
        <v>16</v>
      </c>
      <c r="R1038">
        <v>-2.2561922690420499</v>
      </c>
      <c r="S1038">
        <v>19</v>
      </c>
    </row>
    <row r="1039" spans="14:19">
      <c r="N1039">
        <v>0.78424584619805804</v>
      </c>
      <c r="O1039">
        <v>12</v>
      </c>
      <c r="R1039">
        <v>-2.8118484909892598</v>
      </c>
      <c r="S1039">
        <v>1</v>
      </c>
    </row>
    <row r="1040" spans="14:19">
      <c r="N1040">
        <v>-6.2005229038235597E-2</v>
      </c>
      <c r="O1040">
        <v>2</v>
      </c>
      <c r="R1040">
        <v>-0.49449503418437601</v>
      </c>
      <c r="S1040">
        <v>25</v>
      </c>
    </row>
    <row r="1041" spans="14:19">
      <c r="N1041">
        <v>0.95537730232986295</v>
      </c>
      <c r="O1041">
        <v>10</v>
      </c>
      <c r="R1041">
        <v>-0.74219549318118105</v>
      </c>
      <c r="S1041">
        <v>22</v>
      </c>
    </row>
    <row r="1042" spans="14:19">
      <c r="N1042">
        <v>1.6077161650148899</v>
      </c>
      <c r="O1042">
        <v>18</v>
      </c>
      <c r="R1042">
        <v>-0.499434710653619</v>
      </c>
      <c r="S1042">
        <v>25</v>
      </c>
    </row>
    <row r="1043" spans="14:19">
      <c r="N1043">
        <v>0.75135802608148206</v>
      </c>
      <c r="O1043">
        <v>7</v>
      </c>
      <c r="R1043">
        <v>-0.54912791589582099</v>
      </c>
      <c r="S1043">
        <v>19</v>
      </c>
    </row>
    <row r="1044" spans="14:19">
      <c r="N1044">
        <v>1.2739341460136</v>
      </c>
      <c r="O1044">
        <v>16</v>
      </c>
      <c r="R1044">
        <v>-1.9504117523325299</v>
      </c>
      <c r="S1044">
        <v>10</v>
      </c>
    </row>
    <row r="1045" spans="14:19">
      <c r="N1045">
        <v>0.100912437879926</v>
      </c>
      <c r="O1045">
        <v>3</v>
      </c>
      <c r="R1045">
        <v>-2.46841629317335</v>
      </c>
      <c r="S1045">
        <v>3</v>
      </c>
    </row>
    <row r="1046" spans="14:19">
      <c r="N1046">
        <v>0.16348430326792099</v>
      </c>
      <c r="O1046">
        <v>5</v>
      </c>
      <c r="R1046">
        <v>-1.5194971604182299</v>
      </c>
      <c r="S1046">
        <v>14</v>
      </c>
    </row>
    <row r="1047" spans="14:19">
      <c r="N1047">
        <v>0.75924591424060695</v>
      </c>
      <c r="O1047">
        <v>12</v>
      </c>
      <c r="R1047">
        <v>-2.5738728763226701</v>
      </c>
      <c r="S1047">
        <v>1</v>
      </c>
    </row>
    <row r="1048" spans="14:19">
      <c r="N1048">
        <v>0.197795725791447</v>
      </c>
      <c r="O1048">
        <v>2</v>
      </c>
      <c r="R1048">
        <v>-1.33101102022641</v>
      </c>
      <c r="S1048">
        <v>15</v>
      </c>
    </row>
    <row r="1049" spans="14:19">
      <c r="N1049">
        <v>0.92156564073815905</v>
      </c>
      <c r="O1049">
        <v>18</v>
      </c>
      <c r="R1049">
        <v>-1.95524429142982</v>
      </c>
      <c r="S1049">
        <v>8</v>
      </c>
    </row>
    <row r="1050" spans="14:19">
      <c r="N1050">
        <v>0.20294162708574501</v>
      </c>
      <c r="O1050">
        <v>8</v>
      </c>
      <c r="R1050">
        <v>-1.16470649215181</v>
      </c>
      <c r="S1050">
        <v>17</v>
      </c>
    </row>
    <row r="1051" spans="14:19">
      <c r="N1051">
        <v>2.0556783592454502</v>
      </c>
      <c r="O1051">
        <v>23</v>
      </c>
      <c r="R1051">
        <v>-1.5706446334788999</v>
      </c>
      <c r="S1051">
        <v>18</v>
      </c>
    </row>
    <row r="1052" spans="14:19">
      <c r="N1052">
        <v>1.38283194432511</v>
      </c>
      <c r="O1052">
        <v>15</v>
      </c>
      <c r="R1052">
        <v>-2.18814765053357</v>
      </c>
      <c r="S1052">
        <v>11</v>
      </c>
    </row>
    <row r="1053" spans="14:19">
      <c r="N1053">
        <v>-0.69110260461252204</v>
      </c>
      <c r="O1053">
        <v>7</v>
      </c>
      <c r="R1053">
        <v>-1.0773780020213599</v>
      </c>
      <c r="S1053">
        <v>24</v>
      </c>
    </row>
    <row r="1054" spans="14:19">
      <c r="N1054">
        <v>0.96488588246035401</v>
      </c>
      <c r="O1054">
        <v>20</v>
      </c>
      <c r="R1054">
        <v>-1.50784065782234</v>
      </c>
      <c r="S1054">
        <v>19</v>
      </c>
    </row>
    <row r="1055" spans="14:19">
      <c r="N1055">
        <v>1.4469935128692799</v>
      </c>
      <c r="O1055">
        <v>14</v>
      </c>
      <c r="R1055">
        <v>-0.31750674814072999</v>
      </c>
      <c r="S1055">
        <v>14</v>
      </c>
    </row>
    <row r="1056" spans="14:19">
      <c r="N1056">
        <v>0.64086421171351204</v>
      </c>
      <c r="O1056">
        <v>3</v>
      </c>
      <c r="R1056">
        <v>-1.78934636815325</v>
      </c>
      <c r="S1056">
        <v>23</v>
      </c>
    </row>
    <row r="1057" spans="14:19">
      <c r="N1057">
        <v>1.3573339002165801</v>
      </c>
      <c r="O1057">
        <v>11</v>
      </c>
      <c r="R1057">
        <v>-1.03220118753344</v>
      </c>
      <c r="S1057">
        <v>15</v>
      </c>
    </row>
    <row r="1058" spans="14:19">
      <c r="N1058">
        <v>0.75799820500605397</v>
      </c>
      <c r="O1058">
        <v>9</v>
      </c>
      <c r="R1058">
        <v>-3.0912339876633599</v>
      </c>
      <c r="S1058">
        <v>6</v>
      </c>
    </row>
    <row r="1059" spans="14:19">
      <c r="N1059">
        <v>1.53785368028364</v>
      </c>
      <c r="O1059">
        <v>24</v>
      </c>
      <c r="R1059">
        <v>-2.3572673933262598</v>
      </c>
      <c r="S1059">
        <v>16</v>
      </c>
    </row>
    <row r="1060" spans="14:19">
      <c r="N1060">
        <v>1.0671901712566201</v>
      </c>
      <c r="O1060">
        <v>18</v>
      </c>
      <c r="R1060">
        <v>-2.7966960853279001</v>
      </c>
      <c r="S1060">
        <v>8</v>
      </c>
    </row>
    <row r="1061" spans="14:19">
      <c r="N1061">
        <v>0.77784372773675203</v>
      </c>
      <c r="O1061">
        <v>14</v>
      </c>
      <c r="R1061">
        <v>-2.2820810088855299</v>
      </c>
      <c r="S1061">
        <v>13</v>
      </c>
    </row>
    <row r="1062" spans="14:19">
      <c r="N1062">
        <v>1.4238240542402001</v>
      </c>
      <c r="O1062">
        <v>23</v>
      </c>
      <c r="R1062">
        <v>-2.4571308774082898</v>
      </c>
      <c r="S1062">
        <v>10</v>
      </c>
    </row>
    <row r="1063" spans="14:19">
      <c r="N1063">
        <v>0.357343873433769</v>
      </c>
      <c r="O1063">
        <v>12</v>
      </c>
      <c r="R1063">
        <v>-2.3902059061439598</v>
      </c>
      <c r="S1063">
        <v>7</v>
      </c>
    </row>
    <row r="1064" spans="14:19">
      <c r="N1064">
        <v>1.40819981031522</v>
      </c>
      <c r="O1064">
        <v>25</v>
      </c>
      <c r="R1064">
        <v>-1.3589103017880499</v>
      </c>
      <c r="S1064">
        <v>14</v>
      </c>
    </row>
    <row r="1065" spans="14:19">
      <c r="N1065">
        <v>-5.6170745816777501E-2</v>
      </c>
      <c r="O1065">
        <v>7</v>
      </c>
      <c r="R1065">
        <v>-1.6620698533780101</v>
      </c>
      <c r="S1065">
        <v>15</v>
      </c>
    </row>
    <row r="1066" spans="14:19">
      <c r="N1066">
        <v>0.99468519106467301</v>
      </c>
      <c r="O1066">
        <v>20</v>
      </c>
      <c r="R1066">
        <v>-2.7057531612127801</v>
      </c>
      <c r="S1066">
        <v>13</v>
      </c>
    </row>
    <row r="1067" spans="14:19">
      <c r="N1067">
        <v>-0.24007344454055099</v>
      </c>
      <c r="O1067">
        <v>5</v>
      </c>
      <c r="R1067">
        <v>3.0142297334756001</v>
      </c>
      <c r="S1067">
        <v>2</v>
      </c>
    </row>
    <row r="1068" spans="14:19">
      <c r="N1068">
        <v>1.83040412064595</v>
      </c>
      <c r="O1068">
        <v>22</v>
      </c>
      <c r="R1068">
        <v>-2.6401532420225799</v>
      </c>
      <c r="S1068">
        <v>2</v>
      </c>
    </row>
    <row r="1069" spans="14:19">
      <c r="N1069">
        <v>0.15253828244091</v>
      </c>
      <c r="O1069">
        <v>3</v>
      </c>
      <c r="R1069">
        <v>-2.0685591761202402</v>
      </c>
      <c r="S1069">
        <v>18</v>
      </c>
    </row>
    <row r="1070" spans="14:19">
      <c r="N1070">
        <v>1.29077060719555</v>
      </c>
      <c r="O1070">
        <v>16</v>
      </c>
      <c r="R1070">
        <v>1.8996115014533499</v>
      </c>
      <c r="S1070">
        <v>7</v>
      </c>
    </row>
    <row r="1071" spans="14:19">
      <c r="N1071">
        <v>0.54583876288348099</v>
      </c>
      <c r="O1071">
        <v>6</v>
      </c>
      <c r="R1071">
        <v>-2.6609183642076601</v>
      </c>
      <c r="S1071">
        <v>17</v>
      </c>
    </row>
    <row r="1072" spans="14:19">
      <c r="N1072">
        <v>1.87259200191307</v>
      </c>
      <c r="O1072">
        <v>22</v>
      </c>
      <c r="R1072">
        <v>-1.65198366080899</v>
      </c>
      <c r="S1072">
        <v>18</v>
      </c>
    </row>
    <row r="1073" spans="14:19">
      <c r="N1073">
        <v>1.31873793355448</v>
      </c>
      <c r="O1073">
        <v>15</v>
      </c>
      <c r="R1073">
        <v>-2.5083417997424</v>
      </c>
      <c r="S1073">
        <v>7</v>
      </c>
    </row>
    <row r="1074" spans="14:19">
      <c r="N1074">
        <v>8.55965443331652E-2</v>
      </c>
      <c r="O1074">
        <v>2</v>
      </c>
      <c r="R1074">
        <v>-1.7166625359052801</v>
      </c>
      <c r="S1074">
        <v>15</v>
      </c>
    </row>
    <row r="1075" spans="14:19">
      <c r="N1075">
        <v>0.52338842242738803</v>
      </c>
      <c r="O1075">
        <v>10</v>
      </c>
      <c r="R1075">
        <v>-2.2237402723640001</v>
      </c>
      <c r="S1075">
        <v>3</v>
      </c>
    </row>
    <row r="1076" spans="14:19">
      <c r="N1076">
        <v>0.34353695005935903</v>
      </c>
      <c r="O1076">
        <v>7</v>
      </c>
      <c r="R1076">
        <v>-0.90520772778971603</v>
      </c>
      <c r="S1076">
        <v>25</v>
      </c>
    </row>
    <row r="1077" spans="14:19">
      <c r="N1077">
        <v>0.48607271433452698</v>
      </c>
      <c r="O1077">
        <v>10</v>
      </c>
      <c r="R1077">
        <v>-1.43976121692779</v>
      </c>
      <c r="S1077">
        <v>18</v>
      </c>
    </row>
    <row r="1078" spans="14:19">
      <c r="N1078">
        <v>9.5173702468016805E-2</v>
      </c>
      <c r="O1078">
        <v>5</v>
      </c>
      <c r="R1078">
        <v>-2.0489547520220102</v>
      </c>
      <c r="S1078">
        <v>10</v>
      </c>
    </row>
    <row r="1079" spans="14:19">
      <c r="N1079">
        <v>1.5175877984947299</v>
      </c>
      <c r="O1079">
        <v>22</v>
      </c>
      <c r="R1079">
        <v>-1.4411256732629301</v>
      </c>
      <c r="S1079">
        <v>22</v>
      </c>
    </row>
    <row r="1080" spans="14:19">
      <c r="N1080">
        <v>1.02952455503403</v>
      </c>
      <c r="O1080">
        <v>16</v>
      </c>
      <c r="R1080">
        <v>-1.6870572123112799</v>
      </c>
      <c r="S1080">
        <v>22</v>
      </c>
    </row>
    <row r="1081" spans="14:19">
      <c r="N1081">
        <v>0.72175936881467595</v>
      </c>
      <c r="O1081">
        <v>11</v>
      </c>
      <c r="R1081">
        <v>-1.1755904269517501</v>
      </c>
      <c r="S1081">
        <v>16</v>
      </c>
    </row>
    <row r="1082" spans="14:19">
      <c r="N1082">
        <v>0.24340568649857799</v>
      </c>
      <c r="O1082">
        <v>5</v>
      </c>
      <c r="R1082">
        <v>-2.7486932936525998</v>
      </c>
      <c r="S1082">
        <v>15</v>
      </c>
    </row>
    <row r="1083" spans="14:19">
      <c r="N1083">
        <v>0.71219935129568801</v>
      </c>
      <c r="O1083">
        <v>7</v>
      </c>
      <c r="R1083">
        <v>-3.1361784457371602</v>
      </c>
      <c r="S1083">
        <v>16</v>
      </c>
    </row>
    <row r="1084" spans="14:19">
      <c r="N1084">
        <v>0.73969758180737</v>
      </c>
      <c r="O1084">
        <v>19</v>
      </c>
      <c r="R1084">
        <v>-2.2610015503252399</v>
      </c>
      <c r="S1084">
        <v>18</v>
      </c>
    </row>
    <row r="1085" spans="14:19">
      <c r="N1085">
        <v>0.36192328133134799</v>
      </c>
      <c r="O1085">
        <v>16</v>
      </c>
      <c r="R1085">
        <v>-2.74761991809476</v>
      </c>
      <c r="S1085">
        <v>10</v>
      </c>
    </row>
    <row r="1086" spans="14:19">
      <c r="N1086">
        <v>1.17060002371452</v>
      </c>
      <c r="O1086">
        <v>19</v>
      </c>
      <c r="R1086">
        <v>-1.8592091974612199</v>
      </c>
      <c r="S1086">
        <v>16</v>
      </c>
    </row>
    <row r="1087" spans="14:19">
      <c r="N1087">
        <v>0.104093436241104</v>
      </c>
      <c r="O1087">
        <v>6</v>
      </c>
      <c r="R1087">
        <v>-2.38874354324969</v>
      </c>
      <c r="S1087">
        <v>7</v>
      </c>
    </row>
    <row r="1088" spans="14:19">
      <c r="N1088">
        <v>0.60779079884083398</v>
      </c>
      <c r="O1088">
        <v>3</v>
      </c>
      <c r="R1088">
        <v>-2.66969522789159</v>
      </c>
      <c r="S1088">
        <v>13</v>
      </c>
    </row>
    <row r="1089" spans="14:19">
      <c r="N1089">
        <v>1.32205276920825</v>
      </c>
      <c r="O1089">
        <v>16</v>
      </c>
      <c r="R1089">
        <v>0.74683989307505405</v>
      </c>
      <c r="S1089">
        <v>3</v>
      </c>
    </row>
    <row r="1090" spans="14:19">
      <c r="N1090">
        <v>0.63135815165418796</v>
      </c>
      <c r="O1090">
        <v>8</v>
      </c>
      <c r="R1090">
        <v>1.10886354588303</v>
      </c>
      <c r="S1090">
        <v>16</v>
      </c>
    </row>
    <row r="1091" spans="14:19">
      <c r="N1091">
        <v>1.25035940764048</v>
      </c>
      <c r="O1091">
        <v>13</v>
      </c>
      <c r="R1091">
        <v>0.26990078720879601</v>
      </c>
      <c r="S1091">
        <v>5</v>
      </c>
    </row>
    <row r="1092" spans="14:19">
      <c r="N1092">
        <v>0.76888931451829101</v>
      </c>
      <c r="O1092">
        <v>7</v>
      </c>
      <c r="R1092">
        <v>0.120433592484185</v>
      </c>
      <c r="S1092">
        <v>2</v>
      </c>
    </row>
    <row r="1093" spans="14:19">
      <c r="N1093">
        <v>0.28703956494796601</v>
      </c>
      <c r="O1093">
        <v>1</v>
      </c>
      <c r="R1093">
        <v>0.73549242021557704</v>
      </c>
      <c r="S1093">
        <v>3</v>
      </c>
    </row>
    <row r="1094" spans="14:19">
      <c r="N1094">
        <v>1.0094310218875999</v>
      </c>
      <c r="O1094">
        <v>3</v>
      </c>
      <c r="R1094">
        <v>2.00374297391622</v>
      </c>
      <c r="S1094">
        <v>19</v>
      </c>
    </row>
    <row r="1095" spans="14:19">
      <c r="N1095">
        <v>1.6971560584583301</v>
      </c>
      <c r="O1095">
        <v>10</v>
      </c>
      <c r="R1095">
        <v>0.42950677379060598</v>
      </c>
      <c r="S1095">
        <v>7</v>
      </c>
    </row>
    <row r="1096" spans="14:19">
      <c r="N1096">
        <v>1.20449285001336</v>
      </c>
      <c r="O1096">
        <v>4</v>
      </c>
      <c r="R1096">
        <v>1.9114510726160101</v>
      </c>
      <c r="S1096">
        <v>16</v>
      </c>
    </row>
    <row r="1097" spans="14:19">
      <c r="N1097">
        <v>-0.46530692028250797</v>
      </c>
      <c r="O1097">
        <v>5</v>
      </c>
      <c r="R1097">
        <v>1.3628458518366</v>
      </c>
      <c r="S1097">
        <v>8</v>
      </c>
    </row>
    <row r="1098" spans="14:19">
      <c r="N1098">
        <v>-0.15343292564401001</v>
      </c>
      <c r="O1098">
        <v>4</v>
      </c>
      <c r="R1098">
        <v>0.95211573909034897</v>
      </c>
      <c r="S1098">
        <v>2</v>
      </c>
    </row>
    <row r="1099" spans="14:19">
      <c r="N1099">
        <v>1.32342187317226</v>
      </c>
      <c r="O1099">
        <v>22</v>
      </c>
      <c r="R1099">
        <v>-0.29084421214454098</v>
      </c>
      <c r="S1099">
        <v>10</v>
      </c>
    </row>
    <row r="1100" spans="14:19">
      <c r="N1100">
        <v>0.57339512741418397</v>
      </c>
      <c r="O1100">
        <v>3</v>
      </c>
      <c r="R1100">
        <v>1.5918114131700101</v>
      </c>
      <c r="S1100">
        <v>9</v>
      </c>
    </row>
    <row r="1101" spans="14:19">
      <c r="N1101">
        <v>0.5465023180545</v>
      </c>
      <c r="O1101">
        <v>11</v>
      </c>
      <c r="R1101">
        <v>7.5165195546945507E-2</v>
      </c>
      <c r="S1101">
        <v>17</v>
      </c>
    </row>
    <row r="1102" spans="14:19">
      <c r="N1102">
        <v>-0.352800632579159</v>
      </c>
      <c r="O1102">
        <v>11</v>
      </c>
      <c r="R1102">
        <v>0.92024947665075596</v>
      </c>
      <c r="S1102">
        <v>4</v>
      </c>
    </row>
    <row r="1103" spans="14:19">
      <c r="N1103">
        <v>0.4675180347497</v>
      </c>
      <c r="O1103">
        <v>21</v>
      </c>
      <c r="R1103">
        <v>2.8028828908208898</v>
      </c>
      <c r="S1103">
        <v>25</v>
      </c>
    </row>
    <row r="1104" spans="14:19">
      <c r="N1104">
        <v>0.99422270870388996</v>
      </c>
      <c r="O1104">
        <v>16</v>
      </c>
      <c r="R1104">
        <v>0.92999433613506699</v>
      </c>
      <c r="S1104">
        <v>6</v>
      </c>
    </row>
    <row r="1105" spans="14:19">
      <c r="N1105">
        <v>1.35209087704419</v>
      </c>
      <c r="O1105">
        <v>10</v>
      </c>
      <c r="R1105">
        <v>-0.71580489966227401</v>
      </c>
      <c r="S1105">
        <v>13</v>
      </c>
    </row>
    <row r="1106" spans="14:19">
      <c r="N1106">
        <v>5.3474623950919798E-3</v>
      </c>
      <c r="O1106">
        <v>14</v>
      </c>
      <c r="R1106">
        <v>0.82548251769867897</v>
      </c>
      <c r="S1106">
        <v>19</v>
      </c>
    </row>
    <row r="1107" spans="14:19">
      <c r="N1107">
        <v>-2.1880580304743198</v>
      </c>
      <c r="O1107">
        <v>19</v>
      </c>
      <c r="R1107">
        <v>1.16277987200998</v>
      </c>
      <c r="S1107">
        <v>8</v>
      </c>
    </row>
    <row r="1108" spans="14:19">
      <c r="N1108">
        <v>0.92407403954748502</v>
      </c>
      <c r="O1108">
        <v>22</v>
      </c>
      <c r="R1108">
        <v>-0.78633381547019099</v>
      </c>
      <c r="S1108">
        <v>22</v>
      </c>
    </row>
    <row r="1109" spans="14:19">
      <c r="N1109">
        <v>2.6093542201995201</v>
      </c>
      <c r="O1109">
        <v>14</v>
      </c>
      <c r="R1109">
        <v>-3.0966680973199998</v>
      </c>
      <c r="S1109">
        <v>5</v>
      </c>
    </row>
    <row r="1110" spans="14:19">
      <c r="N1110">
        <v>-0.29266125276798499</v>
      </c>
      <c r="O1110">
        <v>11</v>
      </c>
      <c r="R1110">
        <v>-2.5670488386677799</v>
      </c>
      <c r="S1110">
        <v>22</v>
      </c>
    </row>
    <row r="1111" spans="14:19">
      <c r="N1111">
        <v>-1.02067045815375</v>
      </c>
      <c r="O1111">
        <v>22</v>
      </c>
      <c r="R1111">
        <v>2.0643498377883902</v>
      </c>
      <c r="S1111">
        <v>10</v>
      </c>
    </row>
    <row r="1112" spans="14:19">
      <c r="N1112">
        <v>2.3042088907348499</v>
      </c>
      <c r="O1112">
        <v>5</v>
      </c>
      <c r="R1112">
        <v>-2.13545630242879</v>
      </c>
      <c r="S1112">
        <v>20</v>
      </c>
    </row>
    <row r="1113" spans="14:19">
      <c r="N1113">
        <v>-1.0711523081835601</v>
      </c>
      <c r="O1113">
        <v>11</v>
      </c>
      <c r="R1113">
        <v>-1.4284014588462199</v>
      </c>
      <c r="S1113">
        <v>24</v>
      </c>
    </row>
    <row r="1114" spans="14:19">
      <c r="N1114">
        <v>2.0451940651498899</v>
      </c>
      <c r="O1114">
        <v>2</v>
      </c>
      <c r="R1114">
        <v>-2.9194778583862</v>
      </c>
      <c r="S1114">
        <v>3</v>
      </c>
    </row>
    <row r="1115" spans="14:19">
      <c r="N1115">
        <v>-3.5028560278346402E-2</v>
      </c>
      <c r="O1115">
        <v>25</v>
      </c>
      <c r="R1115">
        <v>-2.6158306251914998</v>
      </c>
      <c r="S1115">
        <v>19</v>
      </c>
    </row>
    <row r="1116" spans="14:19">
      <c r="N1116">
        <v>-1.5406187911637299</v>
      </c>
      <c r="O1116">
        <v>22</v>
      </c>
      <c r="R1116">
        <v>0.30082863059682602</v>
      </c>
      <c r="S1116">
        <v>2</v>
      </c>
    </row>
    <row r="1117" spans="14:19">
      <c r="N1117">
        <v>0.48956321511476802</v>
      </c>
      <c r="O1117">
        <v>7</v>
      </c>
      <c r="R1117">
        <v>-2.8864673831045402</v>
      </c>
      <c r="S1117">
        <v>10</v>
      </c>
    </row>
    <row r="1118" spans="14:19">
      <c r="N1118">
        <v>-0.55575013466326695</v>
      </c>
      <c r="O1118">
        <v>24</v>
      </c>
      <c r="R1118">
        <v>1.4253265448959</v>
      </c>
      <c r="S1118">
        <v>20</v>
      </c>
    </row>
    <row r="1119" spans="14:19">
      <c r="N1119">
        <v>2.0312555960649701</v>
      </c>
      <c r="O1119">
        <v>14</v>
      </c>
      <c r="R1119">
        <v>-1.4989601092309399</v>
      </c>
      <c r="S1119">
        <v>22</v>
      </c>
    </row>
    <row r="1120" spans="14:19">
      <c r="N1120">
        <v>-2.2773903474814099</v>
      </c>
      <c r="O1120">
        <v>5</v>
      </c>
      <c r="R1120">
        <v>0.77382439852623197</v>
      </c>
      <c r="S1120">
        <v>2</v>
      </c>
    </row>
    <row r="1121" spans="14:19">
      <c r="N1121">
        <v>-1.7975025633827</v>
      </c>
      <c r="O1121">
        <v>11</v>
      </c>
      <c r="R1121">
        <v>2.6472488607709699</v>
      </c>
      <c r="S1121">
        <v>24</v>
      </c>
    </row>
    <row r="1122" spans="14:19">
      <c r="N1122">
        <v>3.0593702619265999</v>
      </c>
      <c r="O1122">
        <v>6</v>
      </c>
      <c r="R1122">
        <v>-0.80897725300560297</v>
      </c>
      <c r="S1122">
        <v>1</v>
      </c>
    </row>
    <row r="1123" spans="14:19">
      <c r="N1123">
        <v>-1.86847462612417</v>
      </c>
      <c r="O1123">
        <v>24</v>
      </c>
      <c r="R1123">
        <v>1.8773047110355801</v>
      </c>
      <c r="S1123">
        <v>20</v>
      </c>
    </row>
    <row r="1124" spans="14:19">
      <c r="N1124">
        <v>1.39763383876696</v>
      </c>
      <c r="O1124">
        <v>24</v>
      </c>
      <c r="R1124">
        <v>1.95393954098967</v>
      </c>
      <c r="S1124">
        <v>22</v>
      </c>
    </row>
    <row r="1125" spans="14:19">
      <c r="N1125">
        <v>2.6367532318243798</v>
      </c>
      <c r="O1125">
        <v>2</v>
      </c>
      <c r="R1125">
        <v>1.0328124702714301</v>
      </c>
      <c r="S1125">
        <v>8</v>
      </c>
    </row>
    <row r="1126" spans="14:19">
      <c r="N1126">
        <v>-2.51289195762249</v>
      </c>
      <c r="O1126">
        <v>17</v>
      </c>
      <c r="R1126">
        <v>1.66040044365497</v>
      </c>
      <c r="S1126">
        <v>16</v>
      </c>
    </row>
    <row r="1127" spans="14:19">
      <c r="N1127">
        <v>-0.58219663540498701</v>
      </c>
      <c r="O1127">
        <v>16</v>
      </c>
      <c r="R1127">
        <v>0.45847121038021599</v>
      </c>
      <c r="S1127">
        <v>3</v>
      </c>
    </row>
    <row r="1128" spans="14:19">
      <c r="N1128">
        <v>-1.58497627154476</v>
      </c>
      <c r="O1128">
        <v>24</v>
      </c>
      <c r="R1128">
        <v>1.6806658274477</v>
      </c>
      <c r="S1128">
        <v>15</v>
      </c>
    </row>
    <row r="1129" spans="14:19">
      <c r="N1129">
        <v>-2.2968605066266998</v>
      </c>
      <c r="O1129">
        <v>15</v>
      </c>
      <c r="R1129">
        <v>2.1862231725111898</v>
      </c>
      <c r="S1129">
        <v>21</v>
      </c>
    </row>
    <row r="1130" spans="14:19">
      <c r="N1130">
        <v>-2.7826782506304699</v>
      </c>
      <c r="O1130">
        <v>10</v>
      </c>
      <c r="R1130">
        <v>-0.48139856387372798</v>
      </c>
      <c r="S1130">
        <v>24</v>
      </c>
    </row>
    <row r="1131" spans="14:19">
      <c r="N1131">
        <v>-0.75320673030845597</v>
      </c>
      <c r="O1131">
        <v>17</v>
      </c>
      <c r="R1131">
        <v>1.5273344556811299</v>
      </c>
      <c r="S1131">
        <v>24</v>
      </c>
    </row>
    <row r="1132" spans="14:19">
      <c r="N1132">
        <v>2.4365521680154099</v>
      </c>
      <c r="O1132">
        <v>4</v>
      </c>
      <c r="R1132">
        <v>0.62727630083321995</v>
      </c>
      <c r="S1132">
        <v>5</v>
      </c>
    </row>
    <row r="1133" spans="14:19">
      <c r="N1133">
        <v>-0.46687226901018902</v>
      </c>
      <c r="O1133">
        <v>15</v>
      </c>
      <c r="R1133">
        <v>1.51303997860572</v>
      </c>
      <c r="S1133">
        <v>16</v>
      </c>
    </row>
    <row r="1134" spans="14:19">
      <c r="N1134">
        <v>-1.2790884440515999</v>
      </c>
      <c r="O1134">
        <v>16</v>
      </c>
      <c r="R1134">
        <v>0.75932059381502404</v>
      </c>
      <c r="S1134">
        <v>5</v>
      </c>
    </row>
    <row r="1135" spans="14:19">
      <c r="N1135">
        <v>-1.8682510691577601</v>
      </c>
      <c r="O1135">
        <v>9</v>
      </c>
      <c r="R1135">
        <v>1.2453979788441101</v>
      </c>
      <c r="S1135">
        <v>4</v>
      </c>
    </row>
    <row r="1136" spans="14:19">
      <c r="N1136">
        <v>-0.360438514476772</v>
      </c>
      <c r="O1136">
        <v>20</v>
      </c>
      <c r="R1136">
        <v>2.0944440802559501</v>
      </c>
      <c r="S1136">
        <v>15</v>
      </c>
    </row>
    <row r="1137" spans="14:19">
      <c r="N1137">
        <v>-2.3844834133424899</v>
      </c>
      <c r="O1137">
        <v>15</v>
      </c>
      <c r="R1137">
        <v>2.17962343281626</v>
      </c>
      <c r="S1137">
        <v>13</v>
      </c>
    </row>
    <row r="1138" spans="14:19">
      <c r="N1138">
        <v>-1.2877029219893901</v>
      </c>
      <c r="O1138">
        <v>15</v>
      </c>
      <c r="R1138">
        <v>1.9372078839965601</v>
      </c>
      <c r="S1138">
        <v>13</v>
      </c>
    </row>
    <row r="1139" spans="14:19">
      <c r="N1139">
        <v>1.95710822419052</v>
      </c>
      <c r="O1139">
        <v>6</v>
      </c>
      <c r="R1139">
        <v>1.7664730897343499</v>
      </c>
      <c r="S1139">
        <v>16</v>
      </c>
    </row>
    <row r="1140" spans="14:19">
      <c r="N1140">
        <v>2.7782065289086901</v>
      </c>
      <c r="O1140">
        <v>15</v>
      </c>
      <c r="R1140">
        <v>0.94693728723506199</v>
      </c>
      <c r="S1140">
        <v>6</v>
      </c>
    </row>
    <row r="1141" spans="14:19">
      <c r="N1141">
        <v>2.1801943496409599</v>
      </c>
      <c r="O1141">
        <v>17</v>
      </c>
      <c r="R1141">
        <v>0.96344286573590998</v>
      </c>
      <c r="S1141">
        <v>24</v>
      </c>
    </row>
    <row r="1142" spans="14:19">
      <c r="N1142">
        <v>-1.2879454649120701</v>
      </c>
      <c r="O1142">
        <v>16</v>
      </c>
      <c r="R1142">
        <v>1.54388655163282</v>
      </c>
      <c r="S1142">
        <v>18</v>
      </c>
    </row>
    <row r="1143" spans="14:19">
      <c r="N1143">
        <v>-2.801628759278</v>
      </c>
      <c r="O1143">
        <v>1</v>
      </c>
      <c r="R1143">
        <v>-0.89686846104537299</v>
      </c>
      <c r="S1143">
        <v>7</v>
      </c>
    </row>
    <row r="1144" spans="14:19">
      <c r="N1144">
        <v>-1.57989241559261</v>
      </c>
      <c r="O1144">
        <v>16</v>
      </c>
      <c r="R1144">
        <v>1.3757539242172101</v>
      </c>
      <c r="S1144">
        <v>21</v>
      </c>
    </row>
    <row r="1145" spans="14:19">
      <c r="N1145">
        <v>-1.4596879799643601</v>
      </c>
      <c r="O1145">
        <v>24</v>
      </c>
      <c r="R1145">
        <v>-2.2200675092208102</v>
      </c>
      <c r="S1145">
        <v>25</v>
      </c>
    </row>
    <row r="1146" spans="14:19">
      <c r="N1146">
        <v>-2.5656341328849699</v>
      </c>
      <c r="O1146">
        <v>5</v>
      </c>
      <c r="R1146">
        <v>-2.8108946848930598</v>
      </c>
      <c r="S1146">
        <v>18</v>
      </c>
    </row>
    <row r="1147" spans="14:19">
      <c r="N1147">
        <v>-3.0934078869666899</v>
      </c>
      <c r="O1147">
        <v>3</v>
      </c>
      <c r="R1147">
        <v>2.37348660131192</v>
      </c>
      <c r="S1147">
        <v>22</v>
      </c>
    </row>
    <row r="1148" spans="14:19">
      <c r="N1148">
        <v>-2.1865793732808698</v>
      </c>
      <c r="O1148">
        <v>12</v>
      </c>
      <c r="R1148">
        <v>-2.9001073175410101</v>
      </c>
      <c r="S1148">
        <v>2</v>
      </c>
    </row>
    <row r="1149" spans="14:19">
      <c r="N1149">
        <v>-2.7711802762183599</v>
      </c>
      <c r="O1149">
        <v>12</v>
      </c>
      <c r="R1149">
        <v>2.2748954175003999</v>
      </c>
      <c r="S1149">
        <v>6</v>
      </c>
    </row>
    <row r="1150" spans="14:19">
      <c r="N1150">
        <v>-2.4311450967278501</v>
      </c>
      <c r="O1150">
        <v>16</v>
      </c>
      <c r="R1150">
        <v>-0.80602607697756301</v>
      </c>
      <c r="S1150">
        <v>22</v>
      </c>
    </row>
    <row r="1151" spans="14:19">
      <c r="N1151">
        <v>-2.77980003812592</v>
      </c>
      <c r="O1151">
        <v>10</v>
      </c>
      <c r="R1151">
        <v>2.80196410857031</v>
      </c>
      <c r="S1151">
        <v>3</v>
      </c>
    </row>
    <row r="1152" spans="14:19">
      <c r="N1152">
        <v>-2.2273942974141798</v>
      </c>
      <c r="O1152">
        <v>15</v>
      </c>
      <c r="R1152">
        <v>1.9985103852075199</v>
      </c>
      <c r="S1152">
        <v>4</v>
      </c>
    </row>
    <row r="1153" spans="14:19">
      <c r="N1153">
        <v>-1.92928985814888</v>
      </c>
      <c r="O1153">
        <v>23</v>
      </c>
      <c r="R1153">
        <v>3.0069698899661499</v>
      </c>
      <c r="S1153">
        <v>5</v>
      </c>
    </row>
    <row r="1154" spans="14:19">
      <c r="N1154">
        <v>-1.63012744037014</v>
      </c>
      <c r="O1154">
        <v>21</v>
      </c>
      <c r="R1154">
        <v>1.95484512297602</v>
      </c>
      <c r="S1154">
        <v>8</v>
      </c>
    </row>
    <row r="1155" spans="14:19">
      <c r="N1155">
        <v>-1.50183093617383</v>
      </c>
      <c r="O1155">
        <v>24</v>
      </c>
      <c r="R1155">
        <v>1.3275370817034899</v>
      </c>
      <c r="S1155">
        <v>7</v>
      </c>
    </row>
    <row r="1156" spans="14:19">
      <c r="N1156">
        <v>-2.0305888433278101</v>
      </c>
      <c r="O1156">
        <v>10</v>
      </c>
      <c r="R1156">
        <v>0.46172639935006698</v>
      </c>
      <c r="S1156">
        <v>2</v>
      </c>
    </row>
    <row r="1157" spans="14:19">
      <c r="N1157">
        <v>-2.5889305613207299</v>
      </c>
      <c r="O1157">
        <v>3</v>
      </c>
      <c r="R1157">
        <v>-0.33183090111445601</v>
      </c>
      <c r="S1157">
        <v>9</v>
      </c>
    </row>
    <row r="1158" spans="14:19">
      <c r="N1158">
        <v>-2.5457180203593799</v>
      </c>
      <c r="O1158">
        <v>20</v>
      </c>
      <c r="R1158">
        <v>-3.2857990497617798E-2</v>
      </c>
      <c r="S1158">
        <v>20</v>
      </c>
    </row>
    <row r="1159" spans="14:19">
      <c r="N1159">
        <v>-2.5133538966198898</v>
      </c>
      <c r="O1159">
        <v>1</v>
      </c>
      <c r="R1159">
        <v>1.4182092499196901</v>
      </c>
      <c r="S1159">
        <v>3</v>
      </c>
    </row>
    <row r="1160" spans="14:19">
      <c r="N1160">
        <v>1.7384312118690399</v>
      </c>
      <c r="O1160">
        <v>15</v>
      </c>
      <c r="R1160">
        <v>0.15679451078114101</v>
      </c>
      <c r="S1160">
        <v>1</v>
      </c>
    </row>
    <row r="1161" spans="14:19">
      <c r="N1161">
        <v>0.177880764968988</v>
      </c>
      <c r="O1161">
        <v>3</v>
      </c>
      <c r="R1161">
        <v>1.5804356162944699</v>
      </c>
      <c r="S1161">
        <v>12</v>
      </c>
    </row>
    <row r="1162" spans="14:19">
      <c r="N1162">
        <v>0.10283620244000501</v>
      </c>
      <c r="O1162">
        <v>12</v>
      </c>
      <c r="R1162">
        <v>0.25847440733368099</v>
      </c>
      <c r="S1162">
        <v>21</v>
      </c>
    </row>
    <row r="1163" spans="14:19">
      <c r="N1163">
        <v>-0.77317211201102498</v>
      </c>
      <c r="O1163">
        <v>5</v>
      </c>
      <c r="R1163">
        <v>1.71347764015499</v>
      </c>
      <c r="S1163">
        <v>16</v>
      </c>
    </row>
    <row r="1164" spans="14:19">
      <c r="N1164">
        <v>0.64942736247635202</v>
      </c>
      <c r="O1164">
        <v>8</v>
      </c>
      <c r="R1164">
        <v>2.3021778904405901</v>
      </c>
      <c r="S1164">
        <v>24</v>
      </c>
    </row>
    <row r="1165" spans="14:19">
      <c r="N1165">
        <v>1.06529996499991</v>
      </c>
      <c r="O1165">
        <v>13</v>
      </c>
      <c r="R1165">
        <v>1.8883740803358799</v>
      </c>
      <c r="S1165">
        <v>12</v>
      </c>
    </row>
    <row r="1166" spans="14:19">
      <c r="N1166">
        <v>1.2959407437833199</v>
      </c>
      <c r="O1166">
        <v>9</v>
      </c>
      <c r="R1166">
        <v>2.68184775494126</v>
      </c>
      <c r="S1166">
        <v>17</v>
      </c>
    </row>
    <row r="1167" spans="14:19">
      <c r="N1167">
        <v>1.8517958845714499</v>
      </c>
      <c r="O1167">
        <v>6</v>
      </c>
      <c r="R1167">
        <v>0.57617650519406904</v>
      </c>
      <c r="S1167">
        <v>17</v>
      </c>
    </row>
    <row r="1168" spans="14:19">
      <c r="N1168">
        <v>-3.3869535390233199E-2</v>
      </c>
      <c r="O1168">
        <v>6</v>
      </c>
      <c r="R1168">
        <v>-1.7988962906013</v>
      </c>
      <c r="S1168">
        <v>20</v>
      </c>
    </row>
    <row r="1169" spans="14:19">
      <c r="N1169">
        <v>-0.30732277129774499</v>
      </c>
      <c r="O1169">
        <v>3</v>
      </c>
      <c r="R1169">
        <v>0.775960019611457</v>
      </c>
      <c r="S1169">
        <v>24</v>
      </c>
    </row>
    <row r="1170" spans="14:19">
      <c r="N1170">
        <v>0.35804741656708999</v>
      </c>
      <c r="O1170">
        <v>17</v>
      </c>
      <c r="R1170">
        <v>-1.92110583693864</v>
      </c>
      <c r="S1170">
        <v>25</v>
      </c>
    </row>
    <row r="1171" spans="14:19">
      <c r="N1171">
        <v>0.92125640293118005</v>
      </c>
      <c r="O1171">
        <v>5</v>
      </c>
      <c r="R1171">
        <v>-3.1018214748881801</v>
      </c>
      <c r="S1171">
        <v>10</v>
      </c>
    </row>
    <row r="1172" spans="14:19">
      <c r="N1172">
        <v>-0.43446141456387899</v>
      </c>
      <c r="O1172">
        <v>1</v>
      </c>
      <c r="R1172">
        <v>-3.0673498463978</v>
      </c>
      <c r="S1172">
        <v>9</v>
      </c>
    </row>
    <row r="1173" spans="14:19">
      <c r="N1173">
        <v>-0.94488720628121703</v>
      </c>
      <c r="O1173">
        <v>3</v>
      </c>
      <c r="R1173">
        <v>-1.5517342530220299</v>
      </c>
      <c r="S1173">
        <v>23</v>
      </c>
    </row>
    <row r="1174" spans="14:19">
      <c r="N1174">
        <v>-3.1302122309629401</v>
      </c>
      <c r="O1174">
        <v>3</v>
      </c>
      <c r="R1174">
        <v>2.8811436981218002</v>
      </c>
      <c r="S1174">
        <v>3</v>
      </c>
    </row>
    <row r="1175" spans="14:19">
      <c r="N1175">
        <v>0.63240586028347301</v>
      </c>
      <c r="O1175">
        <v>8</v>
      </c>
      <c r="R1175">
        <v>-2.89663037495131</v>
      </c>
      <c r="S1175">
        <v>21</v>
      </c>
    </row>
    <row r="1176" spans="14:19">
      <c r="N1176">
        <v>1.3162881704890499</v>
      </c>
      <c r="O1176">
        <v>18</v>
      </c>
      <c r="R1176">
        <v>-0.39336719232106698</v>
      </c>
      <c r="S1176">
        <v>22</v>
      </c>
    </row>
    <row r="1177" spans="14:19">
      <c r="N1177">
        <v>-1.4948763423414599</v>
      </c>
      <c r="O1177">
        <v>19</v>
      </c>
      <c r="R1177">
        <v>2.4118875298431499</v>
      </c>
      <c r="S1177">
        <v>5</v>
      </c>
    </row>
    <row r="1178" spans="14:19">
      <c r="N1178">
        <v>-1.44354338319164</v>
      </c>
      <c r="O1178">
        <v>14</v>
      </c>
      <c r="R1178">
        <v>2.4163600772178202</v>
      </c>
      <c r="S1178">
        <v>5</v>
      </c>
    </row>
    <row r="1179" spans="14:19">
      <c r="N1179">
        <v>-0.21870223769789601</v>
      </c>
      <c r="O1179">
        <v>23</v>
      </c>
      <c r="R1179">
        <v>2.4893888958647001</v>
      </c>
      <c r="S1179">
        <v>14</v>
      </c>
    </row>
    <row r="1180" spans="14:19">
      <c r="N1180">
        <v>-0.62959755132961603</v>
      </c>
      <c r="O1180">
        <v>22</v>
      </c>
      <c r="R1180">
        <v>-2.4634579158345198</v>
      </c>
      <c r="S1180">
        <v>17</v>
      </c>
    </row>
    <row r="1181" spans="14:19">
      <c r="N1181">
        <v>-1.4986439952708599</v>
      </c>
      <c r="O1181">
        <v>25</v>
      </c>
      <c r="R1181">
        <v>-2.82020925005946</v>
      </c>
      <c r="S1181">
        <v>11</v>
      </c>
    </row>
    <row r="1182" spans="14:19">
      <c r="N1182">
        <v>0.14921389310755201</v>
      </c>
      <c r="O1182">
        <v>22</v>
      </c>
      <c r="R1182">
        <v>-1.9973140888413301</v>
      </c>
      <c r="S1182">
        <v>21</v>
      </c>
    </row>
    <row r="1183" spans="14:19">
      <c r="N1183">
        <v>0.16141312248802001</v>
      </c>
      <c r="O1183">
        <v>5</v>
      </c>
      <c r="R1183">
        <v>-2.0808110547992702</v>
      </c>
      <c r="S1183">
        <v>22</v>
      </c>
    </row>
    <row r="1184" spans="14:19">
      <c r="N1184">
        <v>-0.85130691779539402</v>
      </c>
      <c r="O1184">
        <v>5</v>
      </c>
      <c r="R1184">
        <v>2.33191564654682</v>
      </c>
      <c r="S1184">
        <v>2</v>
      </c>
    </row>
    <row r="1185" spans="14:19">
      <c r="N1185">
        <v>-0.54853387061232906</v>
      </c>
      <c r="O1185">
        <v>9</v>
      </c>
      <c r="R1185">
        <v>3.10832263754441</v>
      </c>
      <c r="S1185">
        <v>7</v>
      </c>
    </row>
    <row r="1186" spans="14:19">
      <c r="N1186">
        <v>-0.16812278054174401</v>
      </c>
      <c r="O1186">
        <v>14</v>
      </c>
      <c r="R1186">
        <v>-1.59425929780761</v>
      </c>
      <c r="S1186">
        <v>18</v>
      </c>
    </row>
    <row r="1187" spans="14:19">
      <c r="N1187">
        <v>1.7476406561992199</v>
      </c>
      <c r="O1187">
        <v>12</v>
      </c>
      <c r="R1187">
        <v>-2.21800413485682</v>
      </c>
      <c r="S1187">
        <v>18</v>
      </c>
    </row>
    <row r="1188" spans="14:19">
      <c r="N1188">
        <v>-0.219290913129671</v>
      </c>
      <c r="O1188">
        <v>9</v>
      </c>
      <c r="R1188">
        <v>-2.65723657603478</v>
      </c>
      <c r="S1188">
        <v>13</v>
      </c>
    </row>
    <row r="1189" spans="14:19">
      <c r="N1189">
        <v>-1.0567837517771901</v>
      </c>
      <c r="O1189">
        <v>8</v>
      </c>
      <c r="R1189">
        <v>0.35349946573575902</v>
      </c>
      <c r="S1189">
        <v>7</v>
      </c>
    </row>
    <row r="1190" spans="14:19">
      <c r="N1190">
        <v>0.313479909087724</v>
      </c>
      <c r="O1190">
        <v>5</v>
      </c>
      <c r="R1190">
        <v>0.675628517212289</v>
      </c>
      <c r="S1190">
        <v>15</v>
      </c>
    </row>
    <row r="1191" spans="14:19">
      <c r="N1191">
        <v>1.0851829554989201</v>
      </c>
      <c r="O1191">
        <v>11</v>
      </c>
      <c r="R1191">
        <v>1.33100181204422</v>
      </c>
      <c r="S1191">
        <v>16</v>
      </c>
    </row>
    <row r="1192" spans="14:19">
      <c r="N1192">
        <v>-1.1766864264730099</v>
      </c>
      <c r="O1192">
        <v>24</v>
      </c>
      <c r="R1192">
        <v>-0.20392550258696801</v>
      </c>
      <c r="S1192">
        <v>2</v>
      </c>
    </row>
    <row r="1193" spans="14:19">
      <c r="N1193">
        <v>0.314799102691806</v>
      </c>
      <c r="O1193">
        <v>1</v>
      </c>
      <c r="R1193">
        <v>0.47993952157993403</v>
      </c>
      <c r="S1193">
        <v>4</v>
      </c>
    </row>
    <row r="1194" spans="14:19">
      <c r="N1194">
        <v>0.51862787116318299</v>
      </c>
      <c r="O1194">
        <v>6</v>
      </c>
      <c r="R1194">
        <v>1.2503963007580801</v>
      </c>
      <c r="S1194">
        <v>13</v>
      </c>
    </row>
    <row r="1195" spans="14:19">
      <c r="N1195">
        <v>0.27902631851072202</v>
      </c>
      <c r="O1195">
        <v>3</v>
      </c>
      <c r="R1195">
        <v>1.94275576250423</v>
      </c>
      <c r="S1195">
        <v>9</v>
      </c>
    </row>
    <row r="1196" spans="14:19">
      <c r="N1196">
        <v>-0.90360812928947398</v>
      </c>
      <c r="O1196">
        <v>4</v>
      </c>
      <c r="R1196">
        <v>2.2367218547796801</v>
      </c>
      <c r="S1196">
        <v>4</v>
      </c>
    </row>
    <row r="1197" spans="14:19">
      <c r="N1197">
        <v>-0.57664471891807401</v>
      </c>
      <c r="O1197">
        <v>8</v>
      </c>
      <c r="R1197">
        <v>1.48985152164038</v>
      </c>
      <c r="S1197">
        <v>23</v>
      </c>
    </row>
    <row r="1198" spans="14:19">
      <c r="N1198">
        <v>0.49882086140763798</v>
      </c>
      <c r="O1198">
        <v>25</v>
      </c>
      <c r="R1198">
        <v>-0.23778310974455899</v>
      </c>
      <c r="S1198">
        <v>1</v>
      </c>
    </row>
    <row r="1199" spans="14:19">
      <c r="N1199">
        <v>1.77885323702956</v>
      </c>
      <c r="O1199">
        <v>4</v>
      </c>
      <c r="R1199">
        <v>-0.95578625167841402</v>
      </c>
      <c r="S1199">
        <v>1</v>
      </c>
    </row>
    <row r="1200" spans="14:19">
      <c r="N1200">
        <v>-2.1647456966287999</v>
      </c>
      <c r="O1200">
        <v>7</v>
      </c>
      <c r="R1200">
        <v>-0.42765633733133301</v>
      </c>
      <c r="S1200">
        <v>25</v>
      </c>
    </row>
    <row r="1201" spans="14:19">
      <c r="N1201">
        <v>-2.8608487409988999</v>
      </c>
      <c r="O1201">
        <v>5</v>
      </c>
      <c r="R1201">
        <v>-0.48200949662764297</v>
      </c>
      <c r="S1201">
        <v>3</v>
      </c>
    </row>
    <row r="1202" spans="14:19">
      <c r="N1202">
        <v>-2.8253908202105298</v>
      </c>
      <c r="O1202">
        <v>20</v>
      </c>
      <c r="R1202">
        <v>0.74831380995862595</v>
      </c>
      <c r="S1202">
        <v>18</v>
      </c>
    </row>
    <row r="1203" spans="14:19">
      <c r="N1203">
        <v>-3.13327827217931</v>
      </c>
      <c r="O1203">
        <v>16</v>
      </c>
      <c r="R1203">
        <v>-2.54779957271563</v>
      </c>
      <c r="S1203">
        <v>22</v>
      </c>
    </row>
    <row r="1204" spans="14:19">
      <c r="N1204">
        <v>-2.1076071526714601</v>
      </c>
      <c r="O1204">
        <v>17</v>
      </c>
      <c r="R1204">
        <v>2.2892945260853099</v>
      </c>
      <c r="S1204">
        <v>25</v>
      </c>
    </row>
    <row r="1205" spans="14:19">
      <c r="N1205">
        <v>1.0758371373478</v>
      </c>
      <c r="O1205">
        <v>11</v>
      </c>
      <c r="R1205">
        <v>-2.5533783816825601</v>
      </c>
      <c r="S1205">
        <v>9</v>
      </c>
    </row>
    <row r="1206" spans="14:19">
      <c r="N1206">
        <v>2.1501891452624902</v>
      </c>
      <c r="O1206">
        <v>24</v>
      </c>
      <c r="R1206">
        <v>2.51043415595736</v>
      </c>
      <c r="S1206">
        <v>14</v>
      </c>
    </row>
    <row r="1207" spans="14:19">
      <c r="N1207">
        <v>0.51337558451075105</v>
      </c>
      <c r="O1207">
        <v>16</v>
      </c>
      <c r="R1207">
        <v>1.4900503116661701</v>
      </c>
      <c r="S1207">
        <v>15</v>
      </c>
    </row>
    <row r="1208" spans="14:19">
      <c r="N1208">
        <v>1.6727501016912001</v>
      </c>
      <c r="O1208">
        <v>22</v>
      </c>
      <c r="R1208">
        <v>-2.9785669211367498</v>
      </c>
      <c r="S1208">
        <v>25</v>
      </c>
    </row>
    <row r="1209" spans="14:19">
      <c r="N1209">
        <v>-0.352045804363534</v>
      </c>
      <c r="O1209">
        <v>6</v>
      </c>
      <c r="R1209">
        <v>-1.0506661243353901</v>
      </c>
      <c r="S1209">
        <v>21</v>
      </c>
    </row>
    <row r="1210" spans="14:19">
      <c r="N1210">
        <v>0.67495636373433099</v>
      </c>
      <c r="O1210">
        <v>19</v>
      </c>
      <c r="R1210">
        <v>-1.5749792122986399</v>
      </c>
      <c r="S1210">
        <v>11</v>
      </c>
    </row>
    <row r="1211" spans="14:19">
      <c r="N1211">
        <v>-3.97061366060258E-3</v>
      </c>
      <c r="O1211">
        <v>5</v>
      </c>
      <c r="R1211">
        <v>-0.174588979749046</v>
      </c>
      <c r="S1211">
        <v>12</v>
      </c>
    </row>
    <row r="1212" spans="14:19">
      <c r="N1212">
        <v>1.4617410556525701</v>
      </c>
      <c r="O1212">
        <v>17</v>
      </c>
      <c r="R1212">
        <v>-0.86122697525899605</v>
      </c>
      <c r="S1212">
        <v>4</v>
      </c>
    </row>
    <row r="1213" spans="14:19">
      <c r="N1213">
        <v>2.8714224323211202</v>
      </c>
      <c r="O1213">
        <v>15</v>
      </c>
      <c r="R1213">
        <v>2.77008077730834E-2</v>
      </c>
      <c r="S1213">
        <v>19</v>
      </c>
    </row>
    <row r="1214" spans="14:19">
      <c r="N1214">
        <v>-5.9227313626534203E-2</v>
      </c>
      <c r="O1214">
        <v>5</v>
      </c>
      <c r="R1214">
        <v>-2.0694900474595501</v>
      </c>
      <c r="S1214">
        <v>13</v>
      </c>
    </row>
    <row r="1215" spans="14:19">
      <c r="N1215">
        <v>0.14486760014528099</v>
      </c>
      <c r="O1215">
        <v>7</v>
      </c>
      <c r="R1215">
        <v>-1.39111728147632</v>
      </c>
      <c r="S1215">
        <v>7</v>
      </c>
    </row>
    <row r="1216" spans="14:19">
      <c r="N1216">
        <v>-0.429253243350875</v>
      </c>
      <c r="O1216">
        <v>5</v>
      </c>
      <c r="R1216">
        <v>-1.0123774941360799</v>
      </c>
      <c r="S1216">
        <v>22</v>
      </c>
    </row>
    <row r="1217" spans="14:19">
      <c r="N1217">
        <v>-0.38023649297758699</v>
      </c>
      <c r="O1217">
        <v>12</v>
      </c>
      <c r="R1217">
        <v>-2.9612512221662999</v>
      </c>
      <c r="S1217">
        <v>3</v>
      </c>
    </row>
    <row r="1218" spans="14:19">
      <c r="N1218">
        <v>-0.42502395344570498</v>
      </c>
      <c r="O1218">
        <v>10</v>
      </c>
      <c r="R1218">
        <v>-2.03609761861882</v>
      </c>
      <c r="S1218">
        <v>11</v>
      </c>
    </row>
    <row r="1219" spans="14:19">
      <c r="N1219">
        <v>-0.123679834468263</v>
      </c>
      <c r="O1219">
        <v>4</v>
      </c>
      <c r="R1219">
        <v>2.1627682065671698</v>
      </c>
      <c r="S1219">
        <v>1</v>
      </c>
    </row>
    <row r="1220" spans="14:19">
      <c r="N1220">
        <v>1.7731031743269701</v>
      </c>
      <c r="O1220">
        <v>11</v>
      </c>
      <c r="R1220">
        <v>-1.0112419978676701</v>
      </c>
      <c r="S1220">
        <v>8</v>
      </c>
    </row>
    <row r="1221" spans="14:19">
      <c r="N1221">
        <v>-2.41845989335933</v>
      </c>
      <c r="O1221">
        <v>11</v>
      </c>
      <c r="R1221">
        <v>0.31275844637479699</v>
      </c>
      <c r="S1221">
        <v>24</v>
      </c>
    </row>
    <row r="1222" spans="14:19">
      <c r="N1222">
        <v>7.7344498386822096E-3</v>
      </c>
      <c r="O1222">
        <v>4</v>
      </c>
      <c r="R1222">
        <v>2.2969219744665499</v>
      </c>
      <c r="S1222">
        <v>12</v>
      </c>
    </row>
    <row r="1223" spans="14:19">
      <c r="N1223">
        <v>1.6210790171832901</v>
      </c>
      <c r="O1223">
        <v>18</v>
      </c>
      <c r="R1223">
        <v>-2.0672892098300402</v>
      </c>
      <c r="S1223">
        <v>10</v>
      </c>
    </row>
    <row r="1224" spans="14:19">
      <c r="N1224">
        <v>1.2014326763776499</v>
      </c>
      <c r="O1224">
        <v>17</v>
      </c>
      <c r="R1224">
        <v>-2.7304853883837601</v>
      </c>
      <c r="S1224">
        <v>8</v>
      </c>
    </row>
    <row r="1225" spans="14:19">
      <c r="N1225">
        <v>-0.28666865577363199</v>
      </c>
      <c r="O1225">
        <v>1</v>
      </c>
      <c r="R1225">
        <v>-2.3837474962453098</v>
      </c>
      <c r="S1225">
        <v>9</v>
      </c>
    </row>
    <row r="1226" spans="14:19">
      <c r="N1226">
        <v>3.0721980809784601</v>
      </c>
      <c r="O1226">
        <v>5</v>
      </c>
      <c r="R1226">
        <v>1.8747554708607099</v>
      </c>
      <c r="S1226">
        <v>25</v>
      </c>
    </row>
    <row r="1227" spans="14:19">
      <c r="N1227">
        <v>-1.8860382025778999</v>
      </c>
      <c r="O1227">
        <v>14</v>
      </c>
      <c r="R1227">
        <v>1.83712077554624</v>
      </c>
      <c r="S1227">
        <v>20</v>
      </c>
    </row>
    <row r="1228" spans="14:19">
      <c r="N1228">
        <v>-3.01884456427549</v>
      </c>
      <c r="O1228">
        <v>15</v>
      </c>
      <c r="R1228">
        <v>0.83528692130419702</v>
      </c>
      <c r="S1228">
        <v>4</v>
      </c>
    </row>
    <row r="1229" spans="14:19">
      <c r="N1229">
        <v>-0.90026619152722798</v>
      </c>
      <c r="O1229">
        <v>13</v>
      </c>
      <c r="R1229">
        <v>0.71654729213443302</v>
      </c>
      <c r="S1229">
        <v>2</v>
      </c>
    </row>
    <row r="1230" spans="14:19">
      <c r="N1230">
        <v>1.58250884422212</v>
      </c>
      <c r="O1230">
        <v>7</v>
      </c>
      <c r="R1230">
        <v>1.21828587608582</v>
      </c>
      <c r="S1230">
        <v>12</v>
      </c>
    </row>
    <row r="1231" spans="14:19">
      <c r="N1231">
        <v>-0.153057438442701</v>
      </c>
      <c r="O1231">
        <v>4</v>
      </c>
      <c r="R1231">
        <v>0.70757265343504205</v>
      </c>
      <c r="S1231">
        <v>7</v>
      </c>
    </row>
    <row r="1232" spans="14:19">
      <c r="N1232">
        <v>0.21945046093597401</v>
      </c>
      <c r="O1232">
        <v>5</v>
      </c>
      <c r="R1232">
        <v>0.75293514044816501</v>
      </c>
      <c r="S1232">
        <v>10</v>
      </c>
    </row>
    <row r="1233" spans="14:19">
      <c r="N1233">
        <v>0.60489108001751901</v>
      </c>
      <c r="O1233">
        <v>14</v>
      </c>
      <c r="R1233">
        <v>1.15729564652554</v>
      </c>
      <c r="S1233">
        <v>18</v>
      </c>
    </row>
    <row r="1234" spans="14:19">
      <c r="N1234">
        <v>1.97126856844164</v>
      </c>
      <c r="O1234">
        <v>21</v>
      </c>
      <c r="R1234">
        <v>1.7290284555917601</v>
      </c>
      <c r="S1234">
        <v>12</v>
      </c>
    </row>
    <row r="1235" spans="14:19">
      <c r="N1235">
        <v>0.69230439202679095</v>
      </c>
      <c r="O1235">
        <v>2</v>
      </c>
      <c r="R1235">
        <v>2.6270407025801701</v>
      </c>
      <c r="S1235">
        <v>22</v>
      </c>
    </row>
    <row r="1236" spans="14:19">
      <c r="N1236">
        <v>2.0278964458570599</v>
      </c>
      <c r="O1236">
        <v>18</v>
      </c>
      <c r="R1236">
        <v>1.98622611542762</v>
      </c>
      <c r="S1236">
        <v>7</v>
      </c>
    </row>
    <row r="1237" spans="14:19">
      <c r="N1237">
        <v>0.55036632732893798</v>
      </c>
      <c r="O1237">
        <v>4</v>
      </c>
      <c r="R1237">
        <v>1.14921862287396</v>
      </c>
      <c r="S1237">
        <v>9</v>
      </c>
    </row>
    <row r="1238" spans="14:19">
      <c r="N1238">
        <v>1.2127208284325399</v>
      </c>
      <c r="O1238">
        <v>10</v>
      </c>
      <c r="R1238">
        <v>2.4250362452882199</v>
      </c>
      <c r="S1238">
        <v>14</v>
      </c>
    </row>
    <row r="1239" spans="14:19">
      <c r="N1239">
        <v>1.6198454321651401</v>
      </c>
      <c r="O1239">
        <v>16</v>
      </c>
      <c r="R1239">
        <v>-2.67763112418407</v>
      </c>
      <c r="S1239">
        <v>19</v>
      </c>
    </row>
    <row r="1240" spans="14:19">
      <c r="N1240">
        <v>2.0476043358545901</v>
      </c>
      <c r="O1240">
        <v>23</v>
      </c>
      <c r="R1240">
        <v>1.13542017578828</v>
      </c>
      <c r="S1240">
        <v>17</v>
      </c>
    </row>
    <row r="1241" spans="14:19">
      <c r="N1241">
        <v>1.3120028429564801</v>
      </c>
      <c r="O1241">
        <v>19</v>
      </c>
      <c r="R1241">
        <v>2.1008817695367701</v>
      </c>
      <c r="S1241">
        <v>13</v>
      </c>
    </row>
    <row r="1242" spans="14:19">
      <c r="N1242">
        <v>0.12719414168643101</v>
      </c>
      <c r="O1242">
        <v>2</v>
      </c>
      <c r="R1242">
        <v>-3.0696450331507399</v>
      </c>
      <c r="S1242">
        <v>4</v>
      </c>
    </row>
    <row r="1243" spans="14:19">
      <c r="N1243">
        <v>0.96744107896884601</v>
      </c>
      <c r="O1243">
        <v>14</v>
      </c>
      <c r="R1243">
        <v>-2.1778175743679902</v>
      </c>
      <c r="S1243">
        <v>10</v>
      </c>
    </row>
    <row r="1244" spans="14:19">
      <c r="N1244">
        <v>1.0366315051725301</v>
      </c>
      <c r="O1244">
        <v>1</v>
      </c>
      <c r="R1244">
        <v>-2.2332282947908499</v>
      </c>
      <c r="S1244">
        <v>14</v>
      </c>
    </row>
    <row r="1245" spans="14:19">
      <c r="N1245">
        <v>0.116991342497618</v>
      </c>
      <c r="O1245">
        <v>4</v>
      </c>
      <c r="R1245">
        <v>-1.41922501568663</v>
      </c>
      <c r="S1245">
        <v>25</v>
      </c>
    </row>
    <row r="1246" spans="14:19">
      <c r="N1246">
        <v>1.2649792737015</v>
      </c>
      <c r="O1246">
        <v>21</v>
      </c>
      <c r="R1246">
        <v>-2.90109775741315</v>
      </c>
      <c r="S1246">
        <v>2</v>
      </c>
    </row>
    <row r="1247" spans="14:19">
      <c r="N1247">
        <v>1.41412026107239</v>
      </c>
      <c r="O1247">
        <v>1</v>
      </c>
      <c r="R1247">
        <v>-1.2861332332408699</v>
      </c>
      <c r="S1247">
        <v>13</v>
      </c>
    </row>
    <row r="1248" spans="14:19">
      <c r="N1248">
        <v>0.234097383159765</v>
      </c>
      <c r="O1248">
        <v>17</v>
      </c>
      <c r="R1248">
        <v>2.1720766455577998</v>
      </c>
      <c r="S1248">
        <v>24</v>
      </c>
    </row>
    <row r="1249" spans="14:19">
      <c r="N1249">
        <v>0.32128028126441499</v>
      </c>
      <c r="O1249">
        <v>21</v>
      </c>
      <c r="R1249">
        <v>-7.8888963432383705E-2</v>
      </c>
      <c r="S1249">
        <v>13</v>
      </c>
    </row>
    <row r="1250" spans="14:19">
      <c r="N1250">
        <v>0.73270456973495801</v>
      </c>
      <c r="O1250">
        <v>13</v>
      </c>
      <c r="R1250">
        <v>0.46753222371706699</v>
      </c>
      <c r="S1250">
        <v>4</v>
      </c>
    </row>
    <row r="1251" spans="14:19">
      <c r="N1251">
        <v>1.0063368803272501</v>
      </c>
      <c r="O1251">
        <v>17</v>
      </c>
      <c r="R1251">
        <v>-0.40560124121862401</v>
      </c>
      <c r="S1251">
        <v>2</v>
      </c>
    </row>
    <row r="1252" spans="14:19">
      <c r="N1252">
        <v>0.34658909225901502</v>
      </c>
      <c r="O1252">
        <v>10</v>
      </c>
      <c r="R1252">
        <v>1.28045442739427</v>
      </c>
      <c r="S1252">
        <v>16</v>
      </c>
    </row>
    <row r="1253" spans="14:19">
      <c r="N1253">
        <v>1.4642968076710801</v>
      </c>
      <c r="O1253">
        <v>18</v>
      </c>
      <c r="R1253">
        <v>1.1187236349843199</v>
      </c>
      <c r="S1253">
        <v>21</v>
      </c>
    </row>
    <row r="1254" spans="14:19">
      <c r="N1254">
        <v>0.18596496117518399</v>
      </c>
      <c r="O1254">
        <v>22</v>
      </c>
      <c r="R1254">
        <v>1.6604624533563499</v>
      </c>
      <c r="S1254">
        <v>10</v>
      </c>
    </row>
    <row r="1255" spans="14:19">
      <c r="N1255">
        <v>-2.0996881513962</v>
      </c>
      <c r="O1255">
        <v>4</v>
      </c>
      <c r="R1255">
        <v>1.39205364942197</v>
      </c>
      <c r="S1255">
        <v>15</v>
      </c>
    </row>
    <row r="1256" spans="14:19">
      <c r="N1256">
        <v>0.86901749413618401</v>
      </c>
      <c r="O1256">
        <v>5</v>
      </c>
      <c r="R1256">
        <v>1.4073326186263899</v>
      </c>
      <c r="S1256">
        <v>10</v>
      </c>
    </row>
    <row r="1257" spans="14:19">
      <c r="N1257">
        <v>-0.74872514942467405</v>
      </c>
      <c r="O1257">
        <v>14</v>
      </c>
      <c r="R1257">
        <v>-2.1952691206472301E-2</v>
      </c>
      <c r="S1257">
        <v>7</v>
      </c>
    </row>
    <row r="1258" spans="14:19">
      <c r="N1258">
        <v>-0.80195540960538003</v>
      </c>
      <c r="O1258">
        <v>14</v>
      </c>
      <c r="R1258">
        <v>0.243414736382253</v>
      </c>
      <c r="S1258">
        <v>3</v>
      </c>
    </row>
    <row r="1259" spans="14:19">
      <c r="N1259">
        <v>-2.7895332582651302</v>
      </c>
      <c r="O1259">
        <v>20</v>
      </c>
      <c r="R1259">
        <v>0.234922079029597</v>
      </c>
      <c r="S1259">
        <v>7</v>
      </c>
    </row>
    <row r="1260" spans="14:19">
      <c r="N1260">
        <v>0.54343181844630295</v>
      </c>
      <c r="O1260">
        <v>23</v>
      </c>
      <c r="R1260">
        <v>0.142706944557184</v>
      </c>
      <c r="S1260">
        <v>1</v>
      </c>
    </row>
    <row r="1261" spans="14:19">
      <c r="N1261">
        <v>-0.497340691323163</v>
      </c>
      <c r="O1261">
        <v>12</v>
      </c>
      <c r="R1261">
        <v>0.30671764732098999</v>
      </c>
      <c r="S1261">
        <v>4</v>
      </c>
    </row>
    <row r="1262" spans="14:19">
      <c r="N1262">
        <v>-1.76683313022993</v>
      </c>
      <c r="O1262">
        <v>3</v>
      </c>
      <c r="R1262">
        <v>0.48720521582288301</v>
      </c>
      <c r="S1262">
        <v>10</v>
      </c>
    </row>
    <row r="1263" spans="14:19">
      <c r="N1263">
        <v>-0.87860197891010805</v>
      </c>
      <c r="O1263">
        <v>13</v>
      </c>
      <c r="R1263">
        <v>1.99520397902424</v>
      </c>
      <c r="S1263">
        <v>14</v>
      </c>
    </row>
    <row r="1264" spans="14:19">
      <c r="N1264">
        <v>-0.89400341208083001</v>
      </c>
      <c r="O1264">
        <v>23</v>
      </c>
      <c r="R1264">
        <v>0.11751627706176</v>
      </c>
      <c r="S1264">
        <v>2</v>
      </c>
    </row>
    <row r="1265" spans="14:19">
      <c r="N1265">
        <v>1.55251486518565</v>
      </c>
      <c r="O1265">
        <v>21</v>
      </c>
      <c r="R1265">
        <v>1.2318761352630501</v>
      </c>
      <c r="S1265">
        <v>16</v>
      </c>
    </row>
    <row r="1266" spans="14:19">
      <c r="N1266">
        <v>-1.0366029733007001</v>
      </c>
      <c r="O1266">
        <v>13</v>
      </c>
      <c r="R1266">
        <v>2.7821137978720198</v>
      </c>
      <c r="S1266">
        <v>11</v>
      </c>
    </row>
    <row r="1267" spans="14:19">
      <c r="N1267">
        <v>-1.7594846142896099</v>
      </c>
      <c r="O1267">
        <v>25</v>
      </c>
      <c r="R1267">
        <v>1.2445007328669</v>
      </c>
      <c r="S1267">
        <v>14</v>
      </c>
    </row>
    <row r="1268" spans="14:19">
      <c r="N1268">
        <v>-2.4885096984705899</v>
      </c>
      <c r="O1268">
        <v>5</v>
      </c>
      <c r="R1268">
        <v>0.72846448124061902</v>
      </c>
      <c r="S1268">
        <v>12</v>
      </c>
    </row>
    <row r="1269" spans="14:19">
      <c r="N1269">
        <v>-2.4035391613302499</v>
      </c>
      <c r="O1269">
        <v>23</v>
      </c>
      <c r="R1269">
        <v>-0.37236149514054001</v>
      </c>
      <c r="S1269">
        <v>8</v>
      </c>
    </row>
    <row r="1270" spans="14:19">
      <c r="N1270">
        <v>1.3256523149871</v>
      </c>
      <c r="O1270">
        <v>11</v>
      </c>
      <c r="R1270">
        <v>0.998120182777267</v>
      </c>
      <c r="S1270">
        <v>16</v>
      </c>
    </row>
    <row r="1271" spans="14:19">
      <c r="N1271">
        <v>0.78670183211751898</v>
      </c>
      <c r="O1271">
        <v>16</v>
      </c>
      <c r="R1271">
        <v>0.75584801640911203</v>
      </c>
      <c r="S1271">
        <v>9</v>
      </c>
    </row>
    <row r="1272" spans="14:19">
      <c r="N1272">
        <v>1.8403429406899301</v>
      </c>
      <c r="O1272">
        <v>17</v>
      </c>
      <c r="R1272">
        <v>1.57348643176182</v>
      </c>
      <c r="S1272">
        <v>14</v>
      </c>
    </row>
    <row r="1273" spans="14:19">
      <c r="N1273">
        <v>2.68481583783496</v>
      </c>
      <c r="O1273">
        <v>25</v>
      </c>
      <c r="R1273">
        <v>2.3929140014774402</v>
      </c>
      <c r="S1273">
        <v>14</v>
      </c>
    </row>
    <row r="1274" spans="14:19">
      <c r="N1274">
        <v>-0.19365800979189399</v>
      </c>
      <c r="O1274">
        <v>19</v>
      </c>
      <c r="R1274">
        <v>1.1332893513314499</v>
      </c>
      <c r="S1274">
        <v>16</v>
      </c>
    </row>
    <row r="1275" spans="14:19">
      <c r="N1275">
        <v>0.10888463902788501</v>
      </c>
      <c r="O1275">
        <v>16</v>
      </c>
      <c r="R1275">
        <v>0.37436166066634102</v>
      </c>
      <c r="S1275">
        <v>13</v>
      </c>
    </row>
    <row r="1276" spans="14:19">
      <c r="N1276">
        <v>-2.1373474043815799</v>
      </c>
      <c r="O1276">
        <v>3</v>
      </c>
      <c r="R1276">
        <v>1.0365244798631299</v>
      </c>
      <c r="S1276">
        <v>22</v>
      </c>
    </row>
    <row r="1277" spans="14:19">
      <c r="N1277">
        <v>1.0800483372010501</v>
      </c>
      <c r="O1277">
        <v>3</v>
      </c>
      <c r="R1277">
        <v>2.7202723147587902</v>
      </c>
      <c r="S1277">
        <v>24</v>
      </c>
    </row>
    <row r="1278" spans="14:19">
      <c r="N1278">
        <v>-0.89164567004407502</v>
      </c>
      <c r="O1278">
        <v>13</v>
      </c>
      <c r="R1278">
        <v>1.1140335099224199</v>
      </c>
      <c r="S1278">
        <v>14</v>
      </c>
    </row>
    <row r="1279" spans="14:19">
      <c r="N1279">
        <v>2.7442699557534</v>
      </c>
      <c r="O1279">
        <v>3</v>
      </c>
      <c r="R1279">
        <v>0.23941956682034701</v>
      </c>
      <c r="S1279">
        <v>5</v>
      </c>
    </row>
    <row r="1280" spans="14:19">
      <c r="N1280">
        <v>0.99492096027135102</v>
      </c>
      <c r="O1280">
        <v>4</v>
      </c>
      <c r="R1280">
        <v>0.79721788610730104</v>
      </c>
      <c r="S1280">
        <v>6</v>
      </c>
    </row>
    <row r="1281" spans="14:19">
      <c r="N1281">
        <v>2.58175938191415</v>
      </c>
      <c r="O1281">
        <v>6</v>
      </c>
      <c r="R1281">
        <v>0.76927635335953803</v>
      </c>
      <c r="S1281">
        <v>13</v>
      </c>
    </row>
    <row r="1282" spans="14:19">
      <c r="N1282">
        <v>-2.89567207816981</v>
      </c>
      <c r="O1282">
        <v>3</v>
      </c>
      <c r="R1282">
        <v>0.33894130064005701</v>
      </c>
      <c r="S1282">
        <v>6</v>
      </c>
    </row>
    <row r="1283" spans="14:19">
      <c r="N1283">
        <v>-1.4759245869312101</v>
      </c>
      <c r="O1283">
        <v>13</v>
      </c>
      <c r="R1283">
        <v>2.2712506828247001</v>
      </c>
      <c r="S1283">
        <v>21</v>
      </c>
    </row>
    <row r="1284" spans="14:19">
      <c r="N1284">
        <v>-2.6034562431810002</v>
      </c>
      <c r="O1284">
        <v>11</v>
      </c>
      <c r="R1284">
        <v>1.2302099842212999</v>
      </c>
      <c r="S1284">
        <v>21</v>
      </c>
    </row>
    <row r="1285" spans="14:19">
      <c r="N1285">
        <v>2.4764259191337401</v>
      </c>
      <c r="O1285">
        <v>8</v>
      </c>
      <c r="R1285">
        <v>1.2176934446255001</v>
      </c>
      <c r="S1285">
        <v>6</v>
      </c>
    </row>
    <row r="1286" spans="14:19">
      <c r="N1286">
        <v>0.78034360944267001</v>
      </c>
      <c r="O1286">
        <v>3</v>
      </c>
      <c r="R1286">
        <v>-3.0474986239209598</v>
      </c>
      <c r="S1286">
        <v>21</v>
      </c>
    </row>
    <row r="1287" spans="14:19">
      <c r="N1287">
        <v>0.484785547655321</v>
      </c>
      <c r="O1287">
        <v>10</v>
      </c>
      <c r="R1287">
        <v>1.62969654980246</v>
      </c>
      <c r="S1287">
        <v>15</v>
      </c>
    </row>
    <row r="1288" spans="14:19">
      <c r="N1288">
        <v>0.105922049583777</v>
      </c>
      <c r="O1288">
        <v>12</v>
      </c>
      <c r="R1288">
        <v>-1.1023404413415501</v>
      </c>
      <c r="S1288">
        <v>23</v>
      </c>
    </row>
    <row r="1289" spans="14:19">
      <c r="N1289">
        <v>-1.03497907249737</v>
      </c>
      <c r="O1289">
        <v>18</v>
      </c>
      <c r="R1289">
        <v>-0.52629552938367297</v>
      </c>
      <c r="S1289">
        <v>16</v>
      </c>
    </row>
    <row r="1290" spans="14:19">
      <c r="N1290">
        <v>1.37407016009678</v>
      </c>
      <c r="O1290">
        <v>9</v>
      </c>
      <c r="R1290">
        <v>0.81121365122778299</v>
      </c>
      <c r="S1290">
        <v>6</v>
      </c>
    </row>
    <row r="1291" spans="14:19">
      <c r="N1291">
        <v>-0.88812675056936097</v>
      </c>
      <c r="O1291">
        <v>8</v>
      </c>
      <c r="R1291">
        <v>1.7123540638864501</v>
      </c>
      <c r="S1291">
        <v>17</v>
      </c>
    </row>
    <row r="1292" spans="14:19">
      <c r="N1292">
        <v>0.34611021490635901</v>
      </c>
      <c r="O1292">
        <v>20</v>
      </c>
      <c r="R1292">
        <v>-0.74441621418484505</v>
      </c>
      <c r="S1292">
        <v>3</v>
      </c>
    </row>
    <row r="1293" spans="14:19">
      <c r="N1293">
        <v>1.14744085116063</v>
      </c>
      <c r="O1293">
        <v>11</v>
      </c>
      <c r="R1293">
        <v>1.03486531234526</v>
      </c>
      <c r="S1293">
        <v>9</v>
      </c>
    </row>
    <row r="1294" spans="14:19">
      <c r="N1294">
        <v>-2.4126262222038699</v>
      </c>
      <c r="O1294">
        <v>1</v>
      </c>
      <c r="R1294">
        <v>2.2651886189315298</v>
      </c>
      <c r="S1294">
        <v>24</v>
      </c>
    </row>
    <row r="1295" spans="14:19">
      <c r="N1295">
        <v>-1.26868606165579</v>
      </c>
      <c r="O1295">
        <v>5</v>
      </c>
      <c r="R1295">
        <v>1.84217572748491</v>
      </c>
      <c r="S1295">
        <v>23</v>
      </c>
    </row>
    <row r="1296" spans="14:19">
      <c r="N1296">
        <v>-2.7845487179332502</v>
      </c>
      <c r="O1296">
        <v>20</v>
      </c>
      <c r="R1296">
        <v>0.55992920443244898</v>
      </c>
      <c r="S1296">
        <v>12</v>
      </c>
    </row>
    <row r="1297" spans="14:19">
      <c r="N1297">
        <v>-0.14141877757611801</v>
      </c>
      <c r="O1297">
        <v>22</v>
      </c>
      <c r="R1297">
        <v>0.717837750416357</v>
      </c>
      <c r="S1297">
        <v>21</v>
      </c>
    </row>
    <row r="1298" spans="14:19">
      <c r="N1298">
        <v>2.1943635605141001</v>
      </c>
      <c r="O1298">
        <v>14</v>
      </c>
      <c r="R1298">
        <v>2.0003730992991402</v>
      </c>
      <c r="S1298">
        <v>18</v>
      </c>
    </row>
    <row r="1299" spans="14:19">
      <c r="N1299">
        <v>1.5168748089729001</v>
      </c>
      <c r="O1299">
        <v>6</v>
      </c>
      <c r="R1299">
        <v>1.55000515981467</v>
      </c>
      <c r="S1299">
        <v>20</v>
      </c>
    </row>
    <row r="1300" spans="14:19">
      <c r="N1300">
        <v>0.26946072792715903</v>
      </c>
      <c r="O1300">
        <v>4</v>
      </c>
      <c r="R1300">
        <v>0.82250626825659801</v>
      </c>
      <c r="S1300">
        <v>10</v>
      </c>
    </row>
    <row r="1301" spans="14:19">
      <c r="N1301">
        <v>0.73126062769233802</v>
      </c>
      <c r="O1301">
        <v>10</v>
      </c>
      <c r="R1301">
        <v>2.6314607013630198</v>
      </c>
      <c r="S1301">
        <v>6</v>
      </c>
    </row>
    <row r="1302" spans="14:19">
      <c r="N1302">
        <v>1.3981569161734999</v>
      </c>
      <c r="O1302">
        <v>3</v>
      </c>
      <c r="R1302">
        <v>0.113548080237505</v>
      </c>
      <c r="S1302">
        <v>2</v>
      </c>
    </row>
    <row r="1303" spans="14:19">
      <c r="N1303">
        <v>1.6620025436576</v>
      </c>
      <c r="O1303">
        <v>6</v>
      </c>
      <c r="R1303">
        <v>1.57883906076388</v>
      </c>
      <c r="S1303">
        <v>8</v>
      </c>
    </row>
    <row r="1304" spans="14:19">
      <c r="N1304">
        <v>-2.419155134735</v>
      </c>
      <c r="O1304">
        <v>4</v>
      </c>
      <c r="R1304">
        <v>-2.0268195535804301</v>
      </c>
      <c r="S1304">
        <v>21</v>
      </c>
    </row>
    <row r="1305" spans="14:19">
      <c r="N1305">
        <v>-2.09211804726703</v>
      </c>
      <c r="O1305">
        <v>17</v>
      </c>
      <c r="R1305">
        <v>1.2149014561801501</v>
      </c>
      <c r="S1305">
        <v>8</v>
      </c>
    </row>
    <row r="1306" spans="14:19">
      <c r="N1306">
        <v>-5.2277031814645498E-2</v>
      </c>
      <c r="O1306">
        <v>17</v>
      </c>
      <c r="R1306">
        <v>-0.97258184751210897</v>
      </c>
      <c r="S1306">
        <v>25</v>
      </c>
    </row>
    <row r="1307" spans="14:19">
      <c r="N1307">
        <v>1.9536444342930901</v>
      </c>
      <c r="O1307">
        <v>12</v>
      </c>
      <c r="R1307">
        <v>-1.1704303521052599</v>
      </c>
      <c r="S1307">
        <v>19</v>
      </c>
    </row>
    <row r="1308" spans="14:19">
      <c r="N1308">
        <v>2.4905760207427798</v>
      </c>
      <c r="O1308">
        <v>14</v>
      </c>
      <c r="R1308">
        <v>-2.87383485511516</v>
      </c>
      <c r="S1308">
        <v>2</v>
      </c>
    </row>
    <row r="1309" spans="14:19">
      <c r="N1309">
        <v>1.36280001966904</v>
      </c>
      <c r="O1309">
        <v>19</v>
      </c>
      <c r="R1309">
        <v>1.0636306733460701</v>
      </c>
      <c r="S1309">
        <v>23</v>
      </c>
    </row>
    <row r="1310" spans="14:19">
      <c r="N1310">
        <v>1.33598332116873</v>
      </c>
      <c r="O1310">
        <v>13</v>
      </c>
      <c r="R1310">
        <v>0.67763971331881601</v>
      </c>
      <c r="S1310">
        <v>8</v>
      </c>
    </row>
    <row r="1311" spans="14:19">
      <c r="N1311">
        <v>1.2398202737842501</v>
      </c>
      <c r="O1311">
        <v>10</v>
      </c>
      <c r="R1311">
        <v>0.97165543176544</v>
      </c>
      <c r="S1311">
        <v>15</v>
      </c>
    </row>
    <row r="1312" spans="14:19">
      <c r="N1312">
        <v>1.2798976643051201</v>
      </c>
      <c r="O1312">
        <v>12</v>
      </c>
      <c r="R1312">
        <v>2.7012557015430501</v>
      </c>
      <c r="S1312">
        <v>9</v>
      </c>
    </row>
    <row r="1313" spans="14:19">
      <c r="N1313">
        <v>3.8660150355563701E-2</v>
      </c>
      <c r="O1313">
        <v>17</v>
      </c>
      <c r="R1313">
        <v>-0.200704336267926</v>
      </c>
      <c r="S1313">
        <v>5</v>
      </c>
    </row>
    <row r="1314" spans="14:19">
      <c r="N1314">
        <v>-0.10642610637910301</v>
      </c>
      <c r="O1314">
        <v>4</v>
      </c>
      <c r="R1314">
        <v>0.22232895345100101</v>
      </c>
      <c r="S1314">
        <v>11</v>
      </c>
    </row>
    <row r="1315" spans="14:19">
      <c r="N1315">
        <v>-0.93691383353681101</v>
      </c>
      <c r="O1315">
        <v>12</v>
      </c>
      <c r="R1315">
        <v>1.3073478328724999</v>
      </c>
      <c r="S1315">
        <v>13</v>
      </c>
    </row>
    <row r="1316" spans="14:19">
      <c r="N1316">
        <v>-0.30917305616071</v>
      </c>
      <c r="O1316">
        <v>6</v>
      </c>
      <c r="R1316">
        <v>1.17174869752273</v>
      </c>
      <c r="S1316">
        <v>16</v>
      </c>
    </row>
    <row r="1317" spans="14:19">
      <c r="N1317">
        <v>2.79684039525733</v>
      </c>
      <c r="O1317">
        <v>4</v>
      </c>
      <c r="R1317">
        <v>1.0172335930374801</v>
      </c>
      <c r="S1317">
        <v>19</v>
      </c>
    </row>
    <row r="1318" spans="14:19">
      <c r="N1318">
        <v>-2.8187869318252301</v>
      </c>
      <c r="O1318">
        <v>9</v>
      </c>
      <c r="R1318">
        <v>1.3321681196022599</v>
      </c>
      <c r="S1318">
        <v>17</v>
      </c>
    </row>
    <row r="1319" spans="14:19">
      <c r="N1319">
        <v>3.0992334225184601</v>
      </c>
      <c r="O1319">
        <v>1</v>
      </c>
      <c r="R1319">
        <v>0.62675237044185494</v>
      </c>
      <c r="S1319">
        <v>4</v>
      </c>
    </row>
    <row r="1320" spans="14:19">
      <c r="N1320">
        <v>-2.1032825128294399</v>
      </c>
      <c r="O1320">
        <v>18</v>
      </c>
      <c r="R1320">
        <v>1.9963817523734499</v>
      </c>
      <c r="S1320">
        <v>17</v>
      </c>
    </row>
    <row r="1321" spans="14:19">
      <c r="N1321">
        <v>-2.31399903524163</v>
      </c>
      <c r="O1321">
        <v>14</v>
      </c>
      <c r="R1321">
        <v>1.08768572128275</v>
      </c>
      <c r="S1321">
        <v>4</v>
      </c>
    </row>
    <row r="1322" spans="14:19">
      <c r="N1322">
        <v>-0.80675554123926496</v>
      </c>
      <c r="O1322">
        <v>15</v>
      </c>
      <c r="R1322">
        <v>0.82263581409519404</v>
      </c>
      <c r="S1322">
        <v>13</v>
      </c>
    </row>
    <row r="1323" spans="14:19">
      <c r="N1323">
        <v>2.47135921171569</v>
      </c>
      <c r="O1323">
        <v>1</v>
      </c>
      <c r="R1323">
        <v>2.2015221501964102</v>
      </c>
      <c r="S1323">
        <v>23</v>
      </c>
    </row>
    <row r="1324" spans="14:19">
      <c r="N1324">
        <v>-3.1218418823032601</v>
      </c>
      <c r="O1324">
        <v>6</v>
      </c>
      <c r="R1324">
        <v>1.1517471785704001</v>
      </c>
      <c r="S1324">
        <v>11</v>
      </c>
    </row>
    <row r="1325" spans="14:19">
      <c r="N1325">
        <v>-1.0604444492260801</v>
      </c>
      <c r="O1325">
        <v>22</v>
      </c>
      <c r="R1325">
        <v>0.480492230370066</v>
      </c>
      <c r="S1325">
        <v>5</v>
      </c>
    </row>
    <row r="1326" spans="14:19">
      <c r="N1326">
        <v>-1.33633902146383</v>
      </c>
      <c r="O1326">
        <v>15</v>
      </c>
      <c r="R1326">
        <v>1.8161216032929901</v>
      </c>
      <c r="S1326">
        <v>21</v>
      </c>
    </row>
    <row r="1327" spans="14:19">
      <c r="N1327">
        <v>-0.45969220292330099</v>
      </c>
      <c r="O1327">
        <v>10</v>
      </c>
      <c r="R1327">
        <v>1.1647388122908899</v>
      </c>
      <c r="S1327">
        <v>13</v>
      </c>
    </row>
    <row r="1328" spans="14:19">
      <c r="N1328">
        <v>1.71688615055135</v>
      </c>
      <c r="O1328">
        <v>24</v>
      </c>
      <c r="R1328">
        <v>0.164912858618455</v>
      </c>
      <c r="S1328">
        <v>4</v>
      </c>
    </row>
    <row r="1329" spans="14:19">
      <c r="N1329">
        <v>-2.0864403460863801</v>
      </c>
      <c r="O1329">
        <v>17</v>
      </c>
      <c r="R1329">
        <v>-0.135403867553338</v>
      </c>
      <c r="S1329">
        <v>10</v>
      </c>
    </row>
    <row r="1330" spans="14:19">
      <c r="N1330">
        <v>0.427006881731812</v>
      </c>
      <c r="O1330">
        <v>4</v>
      </c>
      <c r="R1330">
        <v>1.6318843667098399</v>
      </c>
      <c r="S1330">
        <v>14</v>
      </c>
    </row>
    <row r="1331" spans="14:19">
      <c r="N1331">
        <v>1.7698343219503501</v>
      </c>
      <c r="O1331">
        <v>18</v>
      </c>
      <c r="R1331">
        <v>0.52614411450392295</v>
      </c>
      <c r="S1331">
        <v>12</v>
      </c>
    </row>
    <row r="1332" spans="14:19">
      <c r="N1332">
        <v>2.2864124318735901</v>
      </c>
      <c r="O1332">
        <v>22</v>
      </c>
      <c r="R1332">
        <v>8.6105967393619295E-2</v>
      </c>
      <c r="S1332">
        <v>4</v>
      </c>
    </row>
    <row r="1333" spans="14:19">
      <c r="N1333">
        <v>-2.8781710666892901</v>
      </c>
      <c r="O1333">
        <v>21</v>
      </c>
      <c r="R1333">
        <v>1.05390926737179</v>
      </c>
      <c r="S1333">
        <v>16</v>
      </c>
    </row>
    <row r="1334" spans="14:19">
      <c r="N1334">
        <v>1.0519855546172401</v>
      </c>
      <c r="O1334">
        <v>14</v>
      </c>
      <c r="R1334">
        <v>1.18589157221285</v>
      </c>
      <c r="S1334">
        <v>20</v>
      </c>
    </row>
    <row r="1335" spans="14:19">
      <c r="N1335">
        <v>1.11580565860499</v>
      </c>
      <c r="O1335">
        <v>4</v>
      </c>
      <c r="R1335">
        <v>0.27577482276486898</v>
      </c>
      <c r="S1335">
        <v>7</v>
      </c>
    </row>
    <row r="1336" spans="14:19">
      <c r="N1336">
        <v>1.8398123036809999</v>
      </c>
      <c r="O1336">
        <v>14</v>
      </c>
      <c r="R1336">
        <v>0.75300181423470103</v>
      </c>
      <c r="S1336">
        <v>8</v>
      </c>
    </row>
    <row r="1337" spans="14:19">
      <c r="N1337">
        <v>1.96104033484141</v>
      </c>
      <c r="O1337">
        <v>13</v>
      </c>
      <c r="R1337">
        <v>0.50004508496973099</v>
      </c>
      <c r="S1337">
        <v>5</v>
      </c>
    </row>
    <row r="1338" spans="14:19">
      <c r="N1338">
        <v>2.5985050655225899</v>
      </c>
      <c r="O1338">
        <v>21</v>
      </c>
      <c r="R1338">
        <v>0.17272910171917</v>
      </c>
      <c r="S1338">
        <v>9</v>
      </c>
    </row>
    <row r="1339" spans="14:19">
      <c r="N1339">
        <v>0.47038386777181601</v>
      </c>
      <c r="O1339">
        <v>16</v>
      </c>
      <c r="R1339">
        <v>1.4241907781880601</v>
      </c>
      <c r="S1339">
        <v>24</v>
      </c>
    </row>
    <row r="1340" spans="14:19">
      <c r="N1340">
        <v>1.15940315316357</v>
      </c>
      <c r="O1340">
        <v>15</v>
      </c>
      <c r="R1340">
        <v>0.47474559671988997</v>
      </c>
      <c r="S1340">
        <v>1</v>
      </c>
    </row>
    <row r="1341" spans="14:19">
      <c r="N1341">
        <v>0.67146860773783501</v>
      </c>
      <c r="O1341">
        <v>16</v>
      </c>
      <c r="R1341">
        <v>1.16195641010277</v>
      </c>
      <c r="S1341">
        <v>14</v>
      </c>
    </row>
    <row r="1342" spans="14:19">
      <c r="N1342">
        <v>-0.46332028633801903</v>
      </c>
      <c r="O1342">
        <v>13</v>
      </c>
      <c r="R1342">
        <v>1.6335336747221101</v>
      </c>
      <c r="S1342">
        <v>2</v>
      </c>
    </row>
    <row r="1343" spans="14:19">
      <c r="N1343">
        <v>-0.22517615722821699</v>
      </c>
      <c r="O1343">
        <v>25</v>
      </c>
      <c r="R1343">
        <v>0.48108779897915799</v>
      </c>
      <c r="S1343">
        <v>4</v>
      </c>
    </row>
    <row r="1344" spans="14:19">
      <c r="N1344">
        <v>1.6976274491154899</v>
      </c>
      <c r="O1344">
        <v>23</v>
      </c>
      <c r="R1344">
        <v>1.48286038266138</v>
      </c>
      <c r="S1344">
        <v>12</v>
      </c>
    </row>
    <row r="1345" spans="14:19">
      <c r="N1345">
        <v>1.65103033477745</v>
      </c>
      <c r="O1345">
        <v>15</v>
      </c>
      <c r="R1345">
        <v>2.71610068892043</v>
      </c>
      <c r="S1345">
        <v>25</v>
      </c>
    </row>
    <row r="1346" spans="14:19">
      <c r="N1346">
        <v>-0.65241143959896197</v>
      </c>
      <c r="O1346">
        <v>4</v>
      </c>
      <c r="R1346">
        <v>1.9289796235736101</v>
      </c>
      <c r="S1346">
        <v>24</v>
      </c>
    </row>
    <row r="1347" spans="14:19">
      <c r="N1347">
        <v>-0.15742118776816699</v>
      </c>
      <c r="O1347">
        <v>1</v>
      </c>
      <c r="R1347">
        <v>1.97627398242217</v>
      </c>
      <c r="S1347">
        <v>13</v>
      </c>
    </row>
    <row r="1348" spans="14:19">
      <c r="N1348">
        <v>1.02185488174099</v>
      </c>
      <c r="O1348">
        <v>17</v>
      </c>
      <c r="R1348">
        <v>1.1157488157485</v>
      </c>
      <c r="S1348">
        <v>16</v>
      </c>
    </row>
    <row r="1349" spans="14:19">
      <c r="N1349">
        <v>2.0354966579644498</v>
      </c>
      <c r="O1349">
        <v>17</v>
      </c>
      <c r="R1349">
        <v>0.44633622275843898</v>
      </c>
      <c r="S1349">
        <v>5</v>
      </c>
    </row>
    <row r="1350" spans="14:19">
      <c r="N1350">
        <v>2.16592281314876</v>
      </c>
      <c r="O1350">
        <v>6</v>
      </c>
      <c r="R1350">
        <v>0.55733439019948094</v>
      </c>
      <c r="S1350">
        <v>11</v>
      </c>
    </row>
    <row r="1351" spans="14:19">
      <c r="N1351">
        <v>-1.96321477524412</v>
      </c>
      <c r="O1351">
        <v>18</v>
      </c>
      <c r="R1351">
        <v>1.57848841286035</v>
      </c>
      <c r="S1351">
        <v>22</v>
      </c>
    </row>
    <row r="1352" spans="14:19">
      <c r="N1352">
        <v>-1.2139516124291401</v>
      </c>
      <c r="O1352">
        <v>19</v>
      </c>
      <c r="R1352">
        <v>1.02051794643449</v>
      </c>
      <c r="S1352">
        <v>6</v>
      </c>
    </row>
    <row r="1353" spans="14:19">
      <c r="N1353">
        <v>-0.44375102131449301</v>
      </c>
      <c r="O1353">
        <v>4</v>
      </c>
      <c r="R1353">
        <v>0.90195281414013395</v>
      </c>
      <c r="S1353">
        <v>1</v>
      </c>
    </row>
    <row r="1354" spans="14:19">
      <c r="N1354">
        <v>0.96002232535974896</v>
      </c>
      <c r="O1354">
        <v>5</v>
      </c>
      <c r="R1354">
        <v>0.46630922727088697</v>
      </c>
      <c r="S1354">
        <v>3</v>
      </c>
    </row>
    <row r="1355" spans="14:19">
      <c r="N1355">
        <v>2.0659325375932598</v>
      </c>
      <c r="O1355">
        <v>19</v>
      </c>
      <c r="R1355">
        <v>1.4572689796306599</v>
      </c>
      <c r="S1355">
        <v>19</v>
      </c>
    </row>
    <row r="1356" spans="14:19">
      <c r="N1356">
        <v>1.9314387047667101</v>
      </c>
      <c r="O1356">
        <v>25</v>
      </c>
      <c r="R1356">
        <v>1.6617619591513</v>
      </c>
      <c r="S1356">
        <v>14</v>
      </c>
    </row>
    <row r="1357" spans="14:19">
      <c r="N1357">
        <v>2.2979640916600199</v>
      </c>
      <c r="O1357">
        <v>21</v>
      </c>
      <c r="R1357">
        <v>-1.0068367144687</v>
      </c>
      <c r="S1357">
        <v>22</v>
      </c>
    </row>
    <row r="1358" spans="14:19">
      <c r="N1358">
        <v>-1.3915735846177699</v>
      </c>
      <c r="O1358">
        <v>2</v>
      </c>
      <c r="R1358">
        <v>-2.6050228892424201</v>
      </c>
      <c r="S1358">
        <v>6</v>
      </c>
    </row>
    <row r="1359" spans="14:19">
      <c r="N1359">
        <v>0.90647053852194903</v>
      </c>
      <c r="O1359">
        <v>1</v>
      </c>
      <c r="R1359">
        <v>-1.9162195458451501</v>
      </c>
      <c r="S1359">
        <v>22</v>
      </c>
    </row>
    <row r="1360" spans="14:19">
      <c r="N1360">
        <v>1.462307724989</v>
      </c>
      <c r="O1360">
        <v>8</v>
      </c>
      <c r="R1360">
        <v>2.9128410263264901</v>
      </c>
      <c r="S1360">
        <v>3</v>
      </c>
    </row>
    <row r="1361" spans="14:19">
      <c r="N1361">
        <v>0.80054530936644797</v>
      </c>
      <c r="O1361">
        <v>7</v>
      </c>
      <c r="R1361">
        <v>-2.1242392710648299</v>
      </c>
      <c r="S1361">
        <v>19</v>
      </c>
    </row>
    <row r="1362" spans="14:19">
      <c r="N1362">
        <v>-0.27281632367356801</v>
      </c>
      <c r="O1362">
        <v>19</v>
      </c>
      <c r="R1362">
        <v>-1.3229543670239801</v>
      </c>
      <c r="S1362">
        <v>17</v>
      </c>
    </row>
    <row r="1363" spans="14:19">
      <c r="N1363">
        <v>1.05144007666143</v>
      </c>
      <c r="O1363">
        <v>14</v>
      </c>
      <c r="R1363">
        <v>-2.0958505247200199</v>
      </c>
      <c r="S1363">
        <v>14</v>
      </c>
    </row>
    <row r="1364" spans="14:19">
      <c r="N1364">
        <v>1.5745520505992601</v>
      </c>
      <c r="O1364">
        <v>24</v>
      </c>
      <c r="R1364">
        <v>-2.3991008521427402</v>
      </c>
      <c r="S1364">
        <v>9</v>
      </c>
    </row>
    <row r="1365" spans="14:19">
      <c r="N1365">
        <v>-1.13089715957269</v>
      </c>
      <c r="O1365">
        <v>2</v>
      </c>
      <c r="R1365">
        <v>-1.81818076311643</v>
      </c>
      <c r="S1365">
        <v>16</v>
      </c>
    </row>
    <row r="1366" spans="14:19">
      <c r="N1366">
        <v>1.38326464279744</v>
      </c>
      <c r="O1366">
        <v>19</v>
      </c>
      <c r="R1366">
        <v>-1.6221195309985501</v>
      </c>
      <c r="S1366">
        <v>21</v>
      </c>
    </row>
    <row r="1367" spans="14:19">
      <c r="N1367">
        <v>1.7003802500076599</v>
      </c>
      <c r="O1367">
        <v>23</v>
      </c>
      <c r="R1367">
        <v>2.9984989261134101</v>
      </c>
      <c r="S1367">
        <v>1</v>
      </c>
    </row>
    <row r="1368" spans="14:19">
      <c r="N1368">
        <v>-1.09976806089573E-3</v>
      </c>
      <c r="O1368">
        <v>9</v>
      </c>
      <c r="R1368">
        <v>1.2338511218033501</v>
      </c>
      <c r="S1368">
        <v>15</v>
      </c>
    </row>
    <row r="1369" spans="14:19">
      <c r="N1369">
        <v>2.8132605583969501</v>
      </c>
      <c r="O1369">
        <v>7</v>
      </c>
      <c r="R1369">
        <v>0.56688510016866001</v>
      </c>
      <c r="S1369">
        <v>12</v>
      </c>
    </row>
    <row r="1370" spans="14:19">
      <c r="N1370">
        <v>1.1437400834814699</v>
      </c>
      <c r="O1370">
        <v>18</v>
      </c>
      <c r="R1370">
        <v>1.7400823024196399</v>
      </c>
      <c r="S1370">
        <v>22</v>
      </c>
    </row>
    <row r="1371" spans="14:19">
      <c r="N1371">
        <v>0.87816804750505295</v>
      </c>
      <c r="O1371">
        <v>11</v>
      </c>
      <c r="R1371">
        <v>0.51499164676378995</v>
      </c>
      <c r="S1371">
        <v>8</v>
      </c>
    </row>
    <row r="1372" spans="14:19">
      <c r="N1372">
        <v>-1.1560809622681401</v>
      </c>
      <c r="O1372">
        <v>16</v>
      </c>
      <c r="R1372">
        <v>0.92838835745620496</v>
      </c>
      <c r="S1372">
        <v>16</v>
      </c>
    </row>
    <row r="1373" spans="14:19">
      <c r="N1373">
        <v>1.09534734432405</v>
      </c>
      <c r="O1373">
        <v>10</v>
      </c>
      <c r="R1373">
        <v>0.56373315896228005</v>
      </c>
      <c r="S1373">
        <v>11</v>
      </c>
    </row>
    <row r="1374" spans="14:19">
      <c r="N1374">
        <v>1.9593004312853199</v>
      </c>
      <c r="O1374">
        <v>19</v>
      </c>
      <c r="R1374">
        <v>2.2330459657158999</v>
      </c>
      <c r="S1374">
        <v>23</v>
      </c>
    </row>
    <row r="1375" spans="14:19">
      <c r="N1375">
        <v>-1.5939780717837599</v>
      </c>
      <c r="O1375">
        <v>21</v>
      </c>
      <c r="R1375">
        <v>2.9094601571545402</v>
      </c>
      <c r="S1375">
        <v>6</v>
      </c>
    </row>
    <row r="1376" spans="14:19">
      <c r="N1376">
        <v>-1.1247546845951799</v>
      </c>
      <c r="O1376">
        <v>17</v>
      </c>
      <c r="R1376">
        <v>1.27304879936485</v>
      </c>
      <c r="S1376">
        <v>15</v>
      </c>
    </row>
    <row r="1377" spans="14:19">
      <c r="N1377">
        <v>-1.4082727194504101</v>
      </c>
      <c r="O1377">
        <v>24</v>
      </c>
      <c r="R1377">
        <v>1.9692304607901701</v>
      </c>
      <c r="S1377">
        <v>25</v>
      </c>
    </row>
    <row r="1378" spans="14:19">
      <c r="N1378">
        <v>-1.31766787914086</v>
      </c>
      <c r="O1378">
        <v>16</v>
      </c>
      <c r="R1378">
        <v>0.83914046665696596</v>
      </c>
      <c r="S1378">
        <v>9</v>
      </c>
    </row>
    <row r="1379" spans="14:19">
      <c r="N1379">
        <v>-2.4580826459130698</v>
      </c>
      <c r="O1379">
        <v>23</v>
      </c>
      <c r="R1379">
        <v>1.22753299815206</v>
      </c>
      <c r="S1379">
        <v>14</v>
      </c>
    </row>
    <row r="1380" spans="14:19">
      <c r="N1380">
        <v>-2.8650700181332298</v>
      </c>
      <c r="O1380">
        <v>3</v>
      </c>
      <c r="R1380">
        <v>1.9279125143551601</v>
      </c>
      <c r="S1380">
        <v>23</v>
      </c>
    </row>
    <row r="1381" spans="14:19">
      <c r="N1381">
        <v>-1.6153563870024401</v>
      </c>
      <c r="O1381">
        <v>9</v>
      </c>
      <c r="R1381">
        <v>0.42367688644611601</v>
      </c>
      <c r="S1381">
        <v>4</v>
      </c>
    </row>
    <row r="1382" spans="14:19">
      <c r="N1382">
        <v>-2.7329513476646499</v>
      </c>
      <c r="O1382">
        <v>5</v>
      </c>
      <c r="R1382">
        <v>1.1240564026492099</v>
      </c>
      <c r="S1382">
        <v>13</v>
      </c>
    </row>
    <row r="1383" spans="14:19">
      <c r="N1383">
        <v>2.0803948736412701</v>
      </c>
      <c r="O1383">
        <v>2</v>
      </c>
      <c r="R1383">
        <v>0.69495730436698999</v>
      </c>
      <c r="S1383">
        <v>8</v>
      </c>
    </row>
    <row r="1384" spans="14:19">
      <c r="N1384">
        <v>8.4982193804360201E-2</v>
      </c>
      <c r="O1384">
        <v>21</v>
      </c>
      <c r="R1384">
        <v>1.2598982306404301</v>
      </c>
      <c r="S1384">
        <v>16</v>
      </c>
    </row>
    <row r="1385" spans="14:19">
      <c r="N1385">
        <v>-0.74312820411324298</v>
      </c>
      <c r="O1385">
        <v>3</v>
      </c>
      <c r="R1385">
        <v>0.75404045200291103</v>
      </c>
      <c r="S1385">
        <v>7</v>
      </c>
    </row>
    <row r="1386" spans="14:19">
      <c r="N1386">
        <v>-0.64447441438167896</v>
      </c>
      <c r="O1386">
        <v>5</v>
      </c>
      <c r="R1386">
        <v>1.50092045946648</v>
      </c>
      <c r="S1386">
        <v>18</v>
      </c>
    </row>
    <row r="1387" spans="14:19">
      <c r="N1387">
        <v>1.33424716516181</v>
      </c>
      <c r="O1387">
        <v>21</v>
      </c>
      <c r="R1387">
        <v>0.323002944176427</v>
      </c>
      <c r="S1387">
        <v>1</v>
      </c>
    </row>
    <row r="1388" spans="14:19">
      <c r="N1388">
        <v>-0.24194942676895601</v>
      </c>
      <c r="O1388">
        <v>2</v>
      </c>
      <c r="R1388">
        <v>1.0698829516399999</v>
      </c>
      <c r="S1388">
        <v>12</v>
      </c>
    </row>
    <row r="1389" spans="14:19">
      <c r="N1389">
        <v>0.95441639537552603</v>
      </c>
      <c r="O1389">
        <v>18</v>
      </c>
      <c r="R1389">
        <v>1.5865976039549099</v>
      </c>
      <c r="S1389">
        <v>5</v>
      </c>
    </row>
    <row r="1390" spans="14:19">
      <c r="N1390">
        <v>-0.66129404329760499</v>
      </c>
      <c r="O1390">
        <v>16</v>
      </c>
      <c r="R1390">
        <v>0.116337200033177</v>
      </c>
      <c r="S1390">
        <v>6</v>
      </c>
    </row>
    <row r="1391" spans="14:19">
      <c r="N1391">
        <v>2.9900472780270002</v>
      </c>
      <c r="O1391">
        <v>10</v>
      </c>
      <c r="R1391">
        <v>0.90079730414618098</v>
      </c>
      <c r="S1391">
        <v>15</v>
      </c>
    </row>
    <row r="1392" spans="14:19">
      <c r="N1392">
        <v>-0.74342999431224399</v>
      </c>
      <c r="O1392">
        <v>15</v>
      </c>
      <c r="R1392">
        <v>1.6775135093015601</v>
      </c>
      <c r="S1392">
        <v>24</v>
      </c>
    </row>
    <row r="1393" spans="14:19">
      <c r="N1393">
        <v>-1.0606840166396101</v>
      </c>
      <c r="O1393">
        <v>1</v>
      </c>
      <c r="R1393">
        <v>0.90987832371588995</v>
      </c>
      <c r="S1393">
        <v>12</v>
      </c>
    </row>
    <row r="1394" spans="14:19">
      <c r="N1394">
        <v>2.0537558502981699</v>
      </c>
      <c r="O1394">
        <v>13</v>
      </c>
      <c r="R1394">
        <v>1.16475133403724</v>
      </c>
      <c r="S1394">
        <v>15</v>
      </c>
    </row>
    <row r="1395" spans="14:19">
      <c r="N1395">
        <v>0.60611829438632403</v>
      </c>
      <c r="O1395">
        <v>11</v>
      </c>
      <c r="R1395">
        <v>0.53978062190692799</v>
      </c>
      <c r="S1395">
        <v>9</v>
      </c>
    </row>
    <row r="1396" spans="14:19">
      <c r="N1396">
        <v>2.36068380630523</v>
      </c>
      <c r="O1396">
        <v>17</v>
      </c>
      <c r="R1396">
        <v>1.15359375059309</v>
      </c>
      <c r="S1396">
        <v>17</v>
      </c>
    </row>
    <row r="1397" spans="14:19">
      <c r="N1397">
        <v>0.61255355946656498</v>
      </c>
      <c r="O1397">
        <v>9</v>
      </c>
      <c r="R1397">
        <v>0.33330837434140498</v>
      </c>
      <c r="S1397">
        <v>7</v>
      </c>
    </row>
    <row r="1398" spans="14:19">
      <c r="N1398">
        <v>0.38391126256922298</v>
      </c>
      <c r="O1398">
        <v>3</v>
      </c>
      <c r="R1398">
        <v>-2.3388004619795399</v>
      </c>
      <c r="S1398">
        <v>25</v>
      </c>
    </row>
    <row r="1399" spans="14:19">
      <c r="N1399">
        <v>0.65987090506638102</v>
      </c>
      <c r="O1399">
        <v>23</v>
      </c>
      <c r="R1399">
        <v>0.35147425510427899</v>
      </c>
      <c r="S1399">
        <v>2</v>
      </c>
    </row>
    <row r="1400" spans="14:19">
      <c r="N1400">
        <v>1.66888232966302</v>
      </c>
      <c r="O1400">
        <v>3</v>
      </c>
      <c r="R1400">
        <v>0.84901537613724498</v>
      </c>
      <c r="S1400">
        <v>9</v>
      </c>
    </row>
    <row r="1401" spans="14:19">
      <c r="N1401">
        <v>2.55628852006202</v>
      </c>
      <c r="O1401">
        <v>12</v>
      </c>
      <c r="R1401">
        <v>1.2707512059937101</v>
      </c>
      <c r="S1401">
        <v>15</v>
      </c>
    </row>
    <row r="1402" spans="14:19">
      <c r="N1402">
        <v>1.6129243868559699</v>
      </c>
      <c r="O1402">
        <v>13</v>
      </c>
      <c r="R1402">
        <v>0.37926033205545701</v>
      </c>
      <c r="S1402">
        <v>5</v>
      </c>
    </row>
    <row r="1403" spans="14:19">
      <c r="N1403">
        <v>3.0362518401721399</v>
      </c>
      <c r="O1403">
        <v>17</v>
      </c>
      <c r="R1403">
        <v>1.4691876492929801</v>
      </c>
      <c r="S1403">
        <v>21</v>
      </c>
    </row>
    <row r="1404" spans="14:19">
      <c r="N1404">
        <v>1.12807569134368</v>
      </c>
      <c r="O1404">
        <v>2</v>
      </c>
      <c r="R1404">
        <v>1.8670871840194401</v>
      </c>
      <c r="S1404">
        <v>22</v>
      </c>
    </row>
    <row r="1405" spans="14:19">
      <c r="N1405">
        <v>1.8799475606999001</v>
      </c>
      <c r="O1405">
        <v>24</v>
      </c>
      <c r="R1405">
        <v>2.28657054084325</v>
      </c>
      <c r="S1405">
        <v>7</v>
      </c>
    </row>
    <row r="1406" spans="14:19">
      <c r="N1406">
        <v>1.8605221906946501</v>
      </c>
      <c r="O1406">
        <v>8</v>
      </c>
      <c r="R1406">
        <v>1.82816146486798</v>
      </c>
      <c r="S1406">
        <v>1</v>
      </c>
    </row>
    <row r="1407" spans="14:19">
      <c r="N1407">
        <v>1.73398234923828</v>
      </c>
      <c r="O1407">
        <v>16</v>
      </c>
      <c r="R1407">
        <v>1.4683405725732199</v>
      </c>
      <c r="S1407">
        <v>19</v>
      </c>
    </row>
    <row r="1408" spans="14:19">
      <c r="N1408">
        <v>0.82391746134601396</v>
      </c>
      <c r="O1408">
        <v>4</v>
      </c>
      <c r="R1408">
        <v>0.45019528861389302</v>
      </c>
      <c r="S1408">
        <v>5</v>
      </c>
    </row>
    <row r="1409" spans="14:19">
      <c r="N1409">
        <v>0.42483886290408901</v>
      </c>
      <c r="O1409">
        <v>3</v>
      </c>
      <c r="R1409">
        <v>0.361189342921239</v>
      </c>
      <c r="S1409">
        <v>5</v>
      </c>
    </row>
    <row r="1410" spans="14:19">
      <c r="N1410">
        <v>1.74018284616835</v>
      </c>
      <c r="O1410">
        <v>12</v>
      </c>
      <c r="R1410">
        <v>0.842001071661727</v>
      </c>
      <c r="S1410">
        <v>6</v>
      </c>
    </row>
    <row r="1411" spans="14:19">
      <c r="N1411">
        <v>0.44955795369846602</v>
      </c>
      <c r="O1411">
        <v>12</v>
      </c>
      <c r="R1411">
        <v>2.9740141092348198</v>
      </c>
      <c r="S1411">
        <v>16</v>
      </c>
    </row>
    <row r="1412" spans="14:19">
      <c r="N1412">
        <v>0.56651820018351595</v>
      </c>
      <c r="O1412">
        <v>7</v>
      </c>
      <c r="R1412">
        <v>1.29766335731281</v>
      </c>
      <c r="S1412">
        <v>14</v>
      </c>
    </row>
    <row r="1413" spans="14:19">
      <c r="N1413">
        <v>0.79094802522428997</v>
      </c>
      <c r="O1413">
        <v>11</v>
      </c>
      <c r="R1413">
        <v>0.72049518434148296</v>
      </c>
      <c r="S1413">
        <v>7</v>
      </c>
    </row>
    <row r="1414" spans="14:19">
      <c r="N1414">
        <v>0.31299186035672699</v>
      </c>
      <c r="O1414">
        <v>13</v>
      </c>
      <c r="R1414">
        <v>0.27218013138637798</v>
      </c>
      <c r="S1414">
        <v>13</v>
      </c>
    </row>
    <row r="1415" spans="14:19">
      <c r="N1415">
        <v>9.4616871381952197E-2</v>
      </c>
      <c r="O1415">
        <v>12</v>
      </c>
      <c r="R1415">
        <v>1.0108996867395501</v>
      </c>
      <c r="S1415">
        <v>17</v>
      </c>
    </row>
    <row r="1416" spans="14:19">
      <c r="N1416">
        <v>1.6439927008267801</v>
      </c>
      <c r="O1416">
        <v>25</v>
      </c>
      <c r="R1416">
        <v>2.4427630843686998</v>
      </c>
      <c r="S1416">
        <v>24</v>
      </c>
    </row>
    <row r="1417" spans="14:19">
      <c r="N1417">
        <v>-1.01263493057031</v>
      </c>
      <c r="O1417">
        <v>1</v>
      </c>
      <c r="R1417">
        <v>1.6389069726627601</v>
      </c>
      <c r="S1417">
        <v>14</v>
      </c>
    </row>
    <row r="1418" spans="14:19">
      <c r="N1418">
        <v>1.8956796396996101</v>
      </c>
      <c r="O1418">
        <v>10</v>
      </c>
      <c r="R1418">
        <v>2.05360181928812</v>
      </c>
      <c r="S1418">
        <v>20</v>
      </c>
    </row>
    <row r="1419" spans="14:19">
      <c r="N1419">
        <v>1.73128682982631</v>
      </c>
      <c r="O1419">
        <v>2</v>
      </c>
      <c r="R1419">
        <v>-0.94651285137957797</v>
      </c>
      <c r="S1419">
        <v>6</v>
      </c>
    </row>
    <row r="1420" spans="14:19">
      <c r="N1420">
        <v>0.23839539360701401</v>
      </c>
      <c r="O1420">
        <v>10</v>
      </c>
      <c r="R1420">
        <v>-3.0725586673583799E-2</v>
      </c>
      <c r="S1420">
        <v>4</v>
      </c>
    </row>
    <row r="1421" spans="14:19">
      <c r="N1421">
        <v>0.89590131045988797</v>
      </c>
      <c r="O1421">
        <v>20</v>
      </c>
      <c r="R1421">
        <v>0.49547023032556903</v>
      </c>
      <c r="S1421">
        <v>13</v>
      </c>
    </row>
    <row r="1422" spans="14:19">
      <c r="N1422">
        <v>0.951841635560148</v>
      </c>
      <c r="O1422">
        <v>17</v>
      </c>
      <c r="R1422">
        <v>2.72402235966773</v>
      </c>
      <c r="S1422">
        <v>1</v>
      </c>
    </row>
    <row r="1423" spans="14:19">
      <c r="N1423">
        <v>1.66624394098206</v>
      </c>
      <c r="O1423">
        <v>16</v>
      </c>
      <c r="R1423">
        <v>-1.2014939182028499</v>
      </c>
      <c r="S1423">
        <v>2</v>
      </c>
    </row>
    <row r="1424" spans="14:19">
      <c r="N1424">
        <v>1.17372421780165</v>
      </c>
      <c r="O1424">
        <v>20</v>
      </c>
      <c r="R1424">
        <v>1.97509437332522</v>
      </c>
      <c r="S1424">
        <v>22</v>
      </c>
    </row>
    <row r="1425" spans="14:19">
      <c r="N1425">
        <v>-0.51948095359762902</v>
      </c>
      <c r="O1425">
        <v>8</v>
      </c>
      <c r="R1425">
        <v>-1.95762586843643</v>
      </c>
      <c r="S1425">
        <v>5</v>
      </c>
    </row>
    <row r="1426" spans="14:19">
      <c r="N1426">
        <v>0.89673540993537404</v>
      </c>
      <c r="O1426">
        <v>10</v>
      </c>
      <c r="R1426">
        <v>-1.38034910638335</v>
      </c>
      <c r="S1426">
        <v>17</v>
      </c>
    </row>
    <row r="1427" spans="14:19">
      <c r="N1427">
        <v>0.32082566511087801</v>
      </c>
      <c r="O1427">
        <v>3</v>
      </c>
      <c r="R1427">
        <v>-1.71208489394186</v>
      </c>
      <c r="S1427">
        <v>14</v>
      </c>
    </row>
    <row r="1428" spans="14:19">
      <c r="N1428">
        <v>2.8774100236978599</v>
      </c>
      <c r="O1428">
        <v>25</v>
      </c>
      <c r="R1428">
        <v>-1.9889025708661601</v>
      </c>
      <c r="S1428">
        <v>13</v>
      </c>
    </row>
    <row r="1429" spans="14:19">
      <c r="N1429">
        <v>0.66842614890952701</v>
      </c>
      <c r="O1429">
        <v>8</v>
      </c>
      <c r="R1429">
        <v>-0.83186905911000197</v>
      </c>
      <c r="S1429">
        <v>24</v>
      </c>
    </row>
    <row r="1430" spans="14:19">
      <c r="N1430">
        <v>1.5884302713077201</v>
      </c>
      <c r="O1430">
        <v>21</v>
      </c>
      <c r="R1430">
        <v>-1.91488849763535</v>
      </c>
      <c r="S1430">
        <v>15</v>
      </c>
    </row>
    <row r="1431" spans="14:19">
      <c r="N1431">
        <v>1.00876394592913</v>
      </c>
      <c r="O1431">
        <v>10</v>
      </c>
      <c r="R1431">
        <v>-2.1158730424943499</v>
      </c>
      <c r="S1431">
        <v>24</v>
      </c>
    </row>
    <row r="1432" spans="14:19">
      <c r="N1432">
        <v>-0.32370119597896901</v>
      </c>
      <c r="O1432">
        <v>4</v>
      </c>
      <c r="R1432">
        <v>-1.46922297890444</v>
      </c>
      <c r="S1432">
        <v>18</v>
      </c>
    </row>
    <row r="1433" spans="14:19">
      <c r="N1433">
        <v>0.28910917378444101</v>
      </c>
      <c r="O1433">
        <v>3</v>
      </c>
      <c r="R1433">
        <v>-2.64564297273159</v>
      </c>
      <c r="S1433">
        <v>1</v>
      </c>
    </row>
    <row r="1434" spans="14:19">
      <c r="N1434">
        <v>1.6473419889672001</v>
      </c>
      <c r="O1434">
        <v>23</v>
      </c>
      <c r="R1434">
        <v>-0.25918273762808502</v>
      </c>
      <c r="S1434">
        <v>23</v>
      </c>
    </row>
    <row r="1435" spans="14:19">
      <c r="N1435">
        <v>0.37724180261059198</v>
      </c>
      <c r="O1435">
        <v>1</v>
      </c>
      <c r="R1435">
        <v>-0.88085935951706795</v>
      </c>
      <c r="S1435">
        <v>20</v>
      </c>
    </row>
    <row r="1436" spans="14:19">
      <c r="N1436">
        <v>1.7309465768766199</v>
      </c>
      <c r="O1436">
        <v>4</v>
      </c>
      <c r="R1436">
        <v>-2.6883585428091399</v>
      </c>
      <c r="S1436">
        <v>11</v>
      </c>
    </row>
    <row r="1437" spans="14:19">
      <c r="N1437">
        <v>1.38947032068711</v>
      </c>
      <c r="O1437">
        <v>5</v>
      </c>
      <c r="R1437">
        <v>-2.43480081892347</v>
      </c>
      <c r="S1437">
        <v>16</v>
      </c>
    </row>
    <row r="1438" spans="14:19">
      <c r="N1438">
        <v>1.6027561606645599</v>
      </c>
      <c r="O1438">
        <v>18</v>
      </c>
      <c r="R1438">
        <v>2.9126424412149499</v>
      </c>
      <c r="S1438">
        <v>3</v>
      </c>
    </row>
    <row r="1439" spans="14:19">
      <c r="N1439">
        <v>1.13339416740514</v>
      </c>
      <c r="O1439">
        <v>14</v>
      </c>
      <c r="R1439">
        <v>-9.9515811931317505E-2</v>
      </c>
      <c r="S1439">
        <v>1</v>
      </c>
    </row>
    <row r="1440" spans="14:19">
      <c r="N1440">
        <v>0.33182456613600397</v>
      </c>
      <c r="O1440">
        <v>5</v>
      </c>
      <c r="R1440">
        <v>0.19062511678136701</v>
      </c>
      <c r="S1440">
        <v>16</v>
      </c>
    </row>
    <row r="1441" spans="14:19">
      <c r="N1441">
        <v>2.0722439083982702</v>
      </c>
      <c r="O1441">
        <v>22</v>
      </c>
      <c r="R1441">
        <v>-0.82531535354017804</v>
      </c>
      <c r="S1441">
        <v>3</v>
      </c>
    </row>
    <row r="1442" spans="14:19">
      <c r="N1442">
        <v>8.5304343839653698E-2</v>
      </c>
      <c r="O1442">
        <v>8</v>
      </c>
      <c r="R1442">
        <v>-1.20301216815175</v>
      </c>
      <c r="S1442">
        <v>22</v>
      </c>
    </row>
    <row r="1443" spans="14:19">
      <c r="N1443">
        <v>-1.13591753827853</v>
      </c>
      <c r="O1443">
        <v>17</v>
      </c>
      <c r="R1443">
        <v>-2.28231016278832</v>
      </c>
      <c r="S1443">
        <v>7</v>
      </c>
    </row>
    <row r="1444" spans="14:19">
      <c r="N1444">
        <v>-1.5381770395199399</v>
      </c>
      <c r="O1444">
        <v>23</v>
      </c>
      <c r="R1444">
        <v>1.3346478684879099</v>
      </c>
      <c r="S1444">
        <v>16</v>
      </c>
    </row>
    <row r="1445" spans="14:19">
      <c r="N1445">
        <v>1.8398376456751901E-2</v>
      </c>
      <c r="O1445">
        <v>13</v>
      </c>
      <c r="R1445">
        <v>2.5017718377493998</v>
      </c>
      <c r="S1445">
        <v>4</v>
      </c>
    </row>
    <row r="1446" spans="14:19">
      <c r="N1446">
        <v>-1.6674390094964999</v>
      </c>
      <c r="O1446">
        <v>19</v>
      </c>
      <c r="R1446">
        <v>1.8476426048192101</v>
      </c>
      <c r="S1446">
        <v>22</v>
      </c>
    </row>
    <row r="1447" spans="14:19">
      <c r="N1447">
        <v>1.2794954589052301</v>
      </c>
      <c r="O1447">
        <v>5</v>
      </c>
      <c r="R1447">
        <v>1.23751236875225</v>
      </c>
      <c r="S1447">
        <v>10</v>
      </c>
    </row>
    <row r="1448" spans="14:19">
      <c r="N1448">
        <v>-1.32626151388052</v>
      </c>
      <c r="O1448">
        <v>1</v>
      </c>
      <c r="R1448">
        <v>1.17905272474058</v>
      </c>
      <c r="S1448">
        <v>17</v>
      </c>
    </row>
    <row r="1449" spans="14:19">
      <c r="N1449">
        <v>0.283485928354968</v>
      </c>
      <c r="O1449">
        <v>5</v>
      </c>
      <c r="R1449">
        <v>0.85899429738855104</v>
      </c>
      <c r="S1449">
        <v>13</v>
      </c>
    </row>
    <row r="1450" spans="14:19">
      <c r="N1450">
        <v>2.0424997601056898</v>
      </c>
      <c r="O1450">
        <v>21</v>
      </c>
      <c r="R1450">
        <v>1.7092801892584899</v>
      </c>
      <c r="S1450">
        <v>25</v>
      </c>
    </row>
    <row r="1451" spans="14:19">
      <c r="N1451">
        <v>2.69808642269179</v>
      </c>
      <c r="O1451">
        <v>17</v>
      </c>
      <c r="R1451">
        <v>0.75382901555079995</v>
      </c>
      <c r="S1451">
        <v>25</v>
      </c>
    </row>
    <row r="1452" spans="14:19">
      <c r="N1452">
        <v>1.1973102479886699</v>
      </c>
      <c r="O1452">
        <v>23</v>
      </c>
      <c r="R1452">
        <v>-1.0628928498096299</v>
      </c>
      <c r="S1452">
        <v>11</v>
      </c>
    </row>
    <row r="1453" spans="14:19">
      <c r="N1453">
        <v>0.50033291409686498</v>
      </c>
      <c r="O1453">
        <v>17</v>
      </c>
      <c r="R1453">
        <v>0.117945648029599</v>
      </c>
      <c r="S1453">
        <v>17</v>
      </c>
    </row>
    <row r="1454" spans="14:19">
      <c r="N1454">
        <v>1.9354981357596401E-2</v>
      </c>
      <c r="O1454">
        <v>21</v>
      </c>
      <c r="R1454">
        <v>-0.239872490925403</v>
      </c>
      <c r="S1454">
        <v>4</v>
      </c>
    </row>
    <row r="1455" spans="14:19">
      <c r="N1455">
        <v>0.73495404348378301</v>
      </c>
      <c r="O1455">
        <v>20</v>
      </c>
      <c r="R1455">
        <v>0.97528906754273503</v>
      </c>
      <c r="S1455">
        <v>19</v>
      </c>
    </row>
    <row r="1456" spans="14:19">
      <c r="N1456">
        <v>1.51194049557107</v>
      </c>
      <c r="O1456">
        <v>1</v>
      </c>
      <c r="R1456">
        <v>1.47610423977025</v>
      </c>
      <c r="S1456">
        <v>25</v>
      </c>
    </row>
    <row r="1457" spans="14:19">
      <c r="N1457">
        <v>-2.8661036832612798</v>
      </c>
      <c r="O1457">
        <v>19</v>
      </c>
      <c r="R1457">
        <v>0.54975865028796</v>
      </c>
      <c r="S1457">
        <v>6</v>
      </c>
    </row>
    <row r="1458" spans="14:19">
      <c r="N1458">
        <v>1.87706583510226</v>
      </c>
      <c r="O1458">
        <v>25</v>
      </c>
      <c r="R1458">
        <v>3.21646074787507E-3</v>
      </c>
      <c r="S1458">
        <v>4</v>
      </c>
    </row>
    <row r="1459" spans="14:19">
      <c r="N1459">
        <v>1.14956694354419</v>
      </c>
      <c r="O1459">
        <v>15</v>
      </c>
      <c r="R1459">
        <v>1.6049799495785899</v>
      </c>
      <c r="S1459">
        <v>22</v>
      </c>
    </row>
    <row r="1460" spans="14:19">
      <c r="N1460">
        <v>0.16805556843943001</v>
      </c>
      <c r="O1460">
        <v>17</v>
      </c>
      <c r="R1460">
        <v>-4.0825380381243302E-2</v>
      </c>
      <c r="S1460">
        <v>1</v>
      </c>
    </row>
    <row r="1461" spans="14:19">
      <c r="N1461">
        <v>0.70632258569718098</v>
      </c>
      <c r="O1461">
        <v>17</v>
      </c>
      <c r="R1461">
        <v>0.73231588867172404</v>
      </c>
      <c r="S1461">
        <v>11</v>
      </c>
    </row>
    <row r="1462" spans="14:19">
      <c r="N1462">
        <v>2.4536964034433399</v>
      </c>
      <c r="O1462">
        <v>22</v>
      </c>
      <c r="R1462">
        <v>1.20791318996774</v>
      </c>
      <c r="S1462">
        <v>18</v>
      </c>
    </row>
    <row r="1463" spans="14:19">
      <c r="N1463">
        <v>-0.156220723417792</v>
      </c>
      <c r="O1463">
        <v>16</v>
      </c>
      <c r="R1463">
        <v>-1.15204500221777E-3</v>
      </c>
      <c r="S1463">
        <v>2</v>
      </c>
    </row>
    <row r="1464" spans="14:19">
      <c r="N1464">
        <v>-0.33149730301742403</v>
      </c>
      <c r="O1464">
        <v>2</v>
      </c>
      <c r="R1464">
        <v>1.18700556548943</v>
      </c>
      <c r="S1464">
        <v>11</v>
      </c>
    </row>
    <row r="1465" spans="14:19">
      <c r="N1465">
        <v>1.71723166575192</v>
      </c>
      <c r="O1465">
        <v>6</v>
      </c>
      <c r="R1465">
        <v>1.4278612399275099</v>
      </c>
      <c r="S1465">
        <v>16</v>
      </c>
    </row>
    <row r="1466" spans="14:19">
      <c r="N1466">
        <v>-1.9232761148484101</v>
      </c>
      <c r="O1466">
        <v>7</v>
      </c>
      <c r="R1466">
        <v>1.68819125835207</v>
      </c>
      <c r="S1466">
        <v>22</v>
      </c>
    </row>
    <row r="1467" spans="14:19">
      <c r="N1467">
        <v>-0.89809723383304796</v>
      </c>
      <c r="O1467">
        <v>21</v>
      </c>
      <c r="R1467">
        <v>0.87285884423120996</v>
      </c>
      <c r="S1467">
        <v>8</v>
      </c>
    </row>
    <row r="1468" spans="14:19">
      <c r="N1468">
        <v>-0.72791468060559505</v>
      </c>
      <c r="O1468">
        <v>25</v>
      </c>
      <c r="R1468">
        <v>1.7125120523451201</v>
      </c>
      <c r="S1468">
        <v>19</v>
      </c>
    </row>
    <row r="1469" spans="14:19">
      <c r="N1469">
        <v>-2.8384865277101698</v>
      </c>
      <c r="O1469">
        <v>19</v>
      </c>
      <c r="R1469">
        <v>0.26116631728137002</v>
      </c>
      <c r="S1469">
        <v>8</v>
      </c>
    </row>
    <row r="1470" spans="14:19">
      <c r="N1470">
        <v>-1.1913212239731199</v>
      </c>
      <c r="O1470">
        <v>22</v>
      </c>
      <c r="R1470">
        <v>1.18350534161037</v>
      </c>
      <c r="S1470">
        <v>11</v>
      </c>
    </row>
    <row r="1471" spans="14:19">
      <c r="N1471">
        <v>-1.97849553671713</v>
      </c>
      <c r="O1471">
        <v>10</v>
      </c>
      <c r="R1471">
        <v>2.2978651998116599</v>
      </c>
      <c r="S1471">
        <v>25</v>
      </c>
    </row>
    <row r="1472" spans="14:19">
      <c r="N1472">
        <v>-2.3689672426205601</v>
      </c>
      <c r="O1472">
        <v>8</v>
      </c>
      <c r="R1472">
        <v>1.72071848186181</v>
      </c>
      <c r="S1472">
        <v>17</v>
      </c>
    </row>
    <row r="1473" spans="14:19">
      <c r="N1473">
        <v>0.15882841864879499</v>
      </c>
      <c r="O1473">
        <v>4</v>
      </c>
      <c r="R1473">
        <v>0.71753936310522703</v>
      </c>
      <c r="S1473">
        <v>17</v>
      </c>
    </row>
    <row r="1474" spans="14:19">
      <c r="N1474">
        <v>1.05048730155147</v>
      </c>
      <c r="O1474">
        <v>1</v>
      </c>
      <c r="R1474">
        <v>0.400712597951141</v>
      </c>
      <c r="S1474">
        <v>2</v>
      </c>
    </row>
    <row r="1475" spans="14:19">
      <c r="N1475">
        <v>-0.38411050956507897</v>
      </c>
      <c r="O1475">
        <v>15</v>
      </c>
      <c r="R1475">
        <v>0.23057151776035401</v>
      </c>
      <c r="S1475">
        <v>4</v>
      </c>
    </row>
    <row r="1476" spans="14:19">
      <c r="N1476">
        <v>-8.9786907671160196E-2</v>
      </c>
      <c r="O1476">
        <v>19</v>
      </c>
      <c r="R1476">
        <v>0.90426665238470505</v>
      </c>
      <c r="S1476">
        <v>11</v>
      </c>
    </row>
    <row r="1477" spans="14:19">
      <c r="N1477">
        <v>0.81185762713196996</v>
      </c>
      <c r="O1477">
        <v>22</v>
      </c>
      <c r="R1477">
        <v>0.57882641537966295</v>
      </c>
      <c r="S1477">
        <v>7</v>
      </c>
    </row>
    <row r="1478" spans="14:19">
      <c r="N1478">
        <v>2.8445195876170501</v>
      </c>
      <c r="O1478">
        <v>5</v>
      </c>
      <c r="R1478">
        <v>1.05279951648882</v>
      </c>
      <c r="S1478">
        <v>13</v>
      </c>
    </row>
    <row r="1479" spans="14:19">
      <c r="N1479">
        <v>-2.1588200898825298</v>
      </c>
      <c r="O1479">
        <v>3</v>
      </c>
      <c r="R1479">
        <v>1.92594323517099</v>
      </c>
      <c r="S1479">
        <v>24</v>
      </c>
    </row>
    <row r="1480" spans="14:19">
      <c r="N1480">
        <v>0.23374170832941901</v>
      </c>
      <c r="O1480">
        <v>18</v>
      </c>
      <c r="R1480">
        <v>0.79352798950818404</v>
      </c>
      <c r="S1480">
        <v>10</v>
      </c>
    </row>
    <row r="1481" spans="14:19">
      <c r="N1481">
        <v>-1.8758338689581999</v>
      </c>
      <c r="O1481">
        <v>3</v>
      </c>
      <c r="R1481">
        <v>0.23045739316944699</v>
      </c>
      <c r="S1481">
        <v>1</v>
      </c>
    </row>
    <row r="1482" spans="14:19">
      <c r="N1482">
        <v>0.55678344215817499</v>
      </c>
      <c r="O1482">
        <v>8</v>
      </c>
      <c r="R1482">
        <v>0.77348469698986</v>
      </c>
      <c r="S1482">
        <v>5</v>
      </c>
    </row>
    <row r="1483" spans="14:19">
      <c r="N1483">
        <v>2.2982297899934001</v>
      </c>
      <c r="O1483">
        <v>16</v>
      </c>
      <c r="R1483">
        <v>1.64588869234005</v>
      </c>
      <c r="S1483">
        <v>12</v>
      </c>
    </row>
    <row r="1484" spans="14:19">
      <c r="N1484">
        <v>1.02146909064432</v>
      </c>
      <c r="O1484">
        <v>1</v>
      </c>
      <c r="R1484">
        <v>1.2327432937474401</v>
      </c>
      <c r="S1484">
        <v>7</v>
      </c>
    </row>
    <row r="1485" spans="14:19">
      <c r="N1485">
        <v>2.8890456039621402</v>
      </c>
      <c r="O1485">
        <v>15</v>
      </c>
      <c r="R1485">
        <v>1.1102893665222</v>
      </c>
      <c r="S1485">
        <v>14</v>
      </c>
    </row>
    <row r="1486" spans="14:19">
      <c r="N1486">
        <v>-2.3632861319702499E-2</v>
      </c>
      <c r="O1486">
        <v>6</v>
      </c>
      <c r="R1486">
        <v>1.7957037961298199</v>
      </c>
      <c r="S1486">
        <v>23</v>
      </c>
    </row>
    <row r="1487" spans="14:19">
      <c r="N1487">
        <v>0.68307372518262299</v>
      </c>
      <c r="O1487">
        <v>7</v>
      </c>
      <c r="R1487">
        <v>0.166282730818262</v>
      </c>
      <c r="S1487">
        <v>1</v>
      </c>
    </row>
    <row r="1488" spans="14:19">
      <c r="N1488">
        <v>-0.678275575137117</v>
      </c>
      <c r="O1488">
        <v>10</v>
      </c>
      <c r="R1488">
        <v>0.85169716042588695</v>
      </c>
      <c r="S1488">
        <v>10</v>
      </c>
    </row>
    <row r="1489" spans="14:19">
      <c r="N1489">
        <v>1.24918894133381</v>
      </c>
      <c r="O1489">
        <v>16</v>
      </c>
      <c r="R1489">
        <v>0.61694472629196695</v>
      </c>
      <c r="S1489">
        <v>18</v>
      </c>
    </row>
    <row r="1490" spans="14:19">
      <c r="N1490">
        <v>0.52675749722951704</v>
      </c>
      <c r="O1490">
        <v>5</v>
      </c>
      <c r="R1490">
        <v>0.115085666205612</v>
      </c>
      <c r="S1490">
        <v>12</v>
      </c>
    </row>
    <row r="1491" spans="14:19">
      <c r="N1491">
        <v>0.20074139432855301</v>
      </c>
      <c r="O1491">
        <v>5</v>
      </c>
      <c r="R1491">
        <v>-0.39012941558193798</v>
      </c>
      <c r="S1491">
        <v>6</v>
      </c>
    </row>
    <row r="1492" spans="14:19">
      <c r="N1492">
        <v>1.73851190308638</v>
      </c>
      <c r="O1492">
        <v>9</v>
      </c>
      <c r="R1492">
        <v>1.7105150758050101</v>
      </c>
      <c r="S1492">
        <v>16</v>
      </c>
    </row>
    <row r="1493" spans="14:19">
      <c r="N1493">
        <v>1.26041722669495</v>
      </c>
      <c r="O1493">
        <v>18</v>
      </c>
      <c r="R1493">
        <v>2.2124189880457799</v>
      </c>
      <c r="S1493">
        <v>25</v>
      </c>
    </row>
    <row r="1494" spans="14:19">
      <c r="N1494">
        <v>-5.7018508664413901E-2</v>
      </c>
      <c r="O1494">
        <v>1</v>
      </c>
      <c r="R1494">
        <v>0.95813452686973899</v>
      </c>
      <c r="S1494">
        <v>6</v>
      </c>
    </row>
    <row r="1495" spans="14:19">
      <c r="N1495">
        <v>2.1335582925230301</v>
      </c>
      <c r="O1495">
        <v>23</v>
      </c>
      <c r="R1495">
        <v>1.4600384391104999</v>
      </c>
      <c r="S1495">
        <v>15</v>
      </c>
    </row>
    <row r="1496" spans="14:19">
      <c r="N1496">
        <v>0.41247356642418198</v>
      </c>
      <c r="O1496">
        <v>2</v>
      </c>
      <c r="R1496">
        <v>0.92327921868954399</v>
      </c>
      <c r="S1496">
        <v>8</v>
      </c>
    </row>
    <row r="1497" spans="14:19">
      <c r="N1497">
        <v>0.71282711445276103</v>
      </c>
      <c r="O1497">
        <v>11</v>
      </c>
      <c r="R1497">
        <v>0.45758225629604199</v>
      </c>
      <c r="S1497">
        <v>2</v>
      </c>
    </row>
    <row r="1498" spans="14:19">
      <c r="N1498">
        <v>0.65778377770752805</v>
      </c>
      <c r="O1498">
        <v>5</v>
      </c>
      <c r="R1498">
        <v>8.9607544323450097E-2</v>
      </c>
      <c r="S1498">
        <v>5</v>
      </c>
    </row>
    <row r="1499" spans="14:19">
      <c r="N1499">
        <v>1.0616221844845399</v>
      </c>
      <c r="O1499">
        <v>10</v>
      </c>
      <c r="R1499">
        <v>0.27480565413999097</v>
      </c>
      <c r="S1499">
        <v>4</v>
      </c>
    </row>
    <row r="1500" spans="14:19">
      <c r="N1500">
        <v>1.4648301695888</v>
      </c>
      <c r="O1500">
        <v>15</v>
      </c>
      <c r="R1500">
        <v>1.6729463806878799</v>
      </c>
      <c r="S1500">
        <v>17</v>
      </c>
    </row>
    <row r="1501" spans="14:19">
      <c r="N1501">
        <v>1.1742482384589501</v>
      </c>
      <c r="O1501">
        <v>21</v>
      </c>
      <c r="R1501">
        <v>0.45490138387498102</v>
      </c>
      <c r="S1501">
        <v>2</v>
      </c>
    </row>
    <row r="1502" spans="14:19">
      <c r="N1502">
        <v>0.579538504417067</v>
      </c>
      <c r="O1502">
        <v>3</v>
      </c>
      <c r="R1502">
        <v>0.80814683424225298</v>
      </c>
      <c r="S1502">
        <v>6</v>
      </c>
    </row>
    <row r="1503" spans="14:19">
      <c r="N1503">
        <v>2.6582301583321901</v>
      </c>
      <c r="O1503">
        <v>13</v>
      </c>
      <c r="R1503">
        <v>1.02744620619731</v>
      </c>
      <c r="S1503">
        <v>9</v>
      </c>
    </row>
    <row r="1504" spans="14:19">
      <c r="N1504">
        <v>3.06492842325898</v>
      </c>
      <c r="O1504">
        <v>5</v>
      </c>
      <c r="R1504">
        <v>1.44012290949237</v>
      </c>
      <c r="S1504">
        <v>14</v>
      </c>
    </row>
    <row r="1505" spans="14:19">
      <c r="N1505">
        <v>3.04395279045547</v>
      </c>
      <c r="O1505">
        <v>3</v>
      </c>
      <c r="R1505">
        <v>1.38223948353479</v>
      </c>
      <c r="S1505">
        <v>12</v>
      </c>
    </row>
    <row r="1506" spans="14:19">
      <c r="N1506">
        <v>-1.6742257482379399</v>
      </c>
      <c r="O1506">
        <v>23</v>
      </c>
      <c r="R1506">
        <v>0.352136437704276</v>
      </c>
      <c r="S1506">
        <v>1</v>
      </c>
    </row>
    <row r="1507" spans="14:19">
      <c r="N1507">
        <v>2.7681388520298902</v>
      </c>
      <c r="O1507">
        <v>11</v>
      </c>
      <c r="R1507">
        <v>1.30317377970229</v>
      </c>
      <c r="S1507">
        <v>11</v>
      </c>
    </row>
    <row r="1508" spans="14:19">
      <c r="N1508">
        <v>0.32990680367104103</v>
      </c>
      <c r="O1508">
        <v>8</v>
      </c>
      <c r="R1508">
        <v>7.1797251069271706E-2</v>
      </c>
      <c r="S1508">
        <v>3</v>
      </c>
    </row>
    <row r="1509" spans="14:19">
      <c r="N1509">
        <v>-1.0141902583184801</v>
      </c>
      <c r="O1509">
        <v>12</v>
      </c>
      <c r="R1509">
        <v>1.4534543424097099</v>
      </c>
      <c r="S1509">
        <v>18</v>
      </c>
    </row>
    <row r="1510" spans="14:19">
      <c r="N1510">
        <v>-1.6331798039407699</v>
      </c>
      <c r="O1510">
        <v>5</v>
      </c>
      <c r="R1510">
        <v>0.45164941900072703</v>
      </c>
      <c r="S1510">
        <v>5</v>
      </c>
    </row>
    <row r="1511" spans="14:19">
      <c r="N1511">
        <v>-2.5974515963970002</v>
      </c>
      <c r="O1511">
        <v>15</v>
      </c>
      <c r="R1511">
        <v>2.2197919250366298</v>
      </c>
      <c r="S1511">
        <v>21</v>
      </c>
    </row>
    <row r="1512" spans="14:19">
      <c r="N1512">
        <v>-0.50242309122922202</v>
      </c>
      <c r="O1512">
        <v>24</v>
      </c>
      <c r="R1512">
        <v>0.75240758412862996</v>
      </c>
      <c r="S1512">
        <v>4</v>
      </c>
    </row>
    <row r="1513" spans="14:19">
      <c r="N1513">
        <v>-0.70172928592017003</v>
      </c>
      <c r="O1513">
        <v>11</v>
      </c>
      <c r="R1513">
        <v>0.99603068842416698</v>
      </c>
      <c r="S1513">
        <v>9</v>
      </c>
    </row>
    <row r="1514" spans="14:19">
      <c r="N1514">
        <v>-1.35311207692227</v>
      </c>
      <c r="O1514">
        <v>3</v>
      </c>
      <c r="R1514">
        <v>0.66528071634225405</v>
      </c>
      <c r="S1514">
        <v>17</v>
      </c>
    </row>
    <row r="1515" spans="14:19">
      <c r="N1515">
        <v>-0.56495877598026201</v>
      </c>
      <c r="O1515">
        <v>19</v>
      </c>
      <c r="R1515">
        <v>0.36411680469069901</v>
      </c>
      <c r="S1515">
        <v>9</v>
      </c>
    </row>
    <row r="1516" spans="14:19">
      <c r="N1516">
        <v>-0.90089460045789105</v>
      </c>
      <c r="O1516">
        <v>20</v>
      </c>
      <c r="R1516">
        <v>0.627813756870788</v>
      </c>
      <c r="S1516">
        <v>6</v>
      </c>
    </row>
    <row r="1517" spans="14:19">
      <c r="N1517">
        <v>-2.42735264734671</v>
      </c>
      <c r="O1517">
        <v>5</v>
      </c>
      <c r="R1517">
        <v>1.1586491345699701</v>
      </c>
      <c r="S1517">
        <v>3</v>
      </c>
    </row>
    <row r="1518" spans="14:19">
      <c r="N1518">
        <v>-1.0271683502464</v>
      </c>
      <c r="O1518">
        <v>12</v>
      </c>
      <c r="R1518">
        <v>0.22783755042280901</v>
      </c>
      <c r="S1518">
        <v>6</v>
      </c>
    </row>
    <row r="1519" spans="14:19">
      <c r="N1519">
        <v>-0.54253523295983797</v>
      </c>
      <c r="O1519">
        <v>17</v>
      </c>
      <c r="R1519">
        <v>0.268448197323084</v>
      </c>
      <c r="S1519">
        <v>5</v>
      </c>
    </row>
    <row r="1520" spans="14:19">
      <c r="N1520">
        <v>2.6254845486294101</v>
      </c>
      <c r="O1520">
        <v>21</v>
      </c>
      <c r="R1520">
        <v>0.89678650972782303</v>
      </c>
      <c r="S1520">
        <v>13</v>
      </c>
    </row>
    <row r="1521" spans="14:19">
      <c r="N1521">
        <v>-0.93135882921554103</v>
      </c>
      <c r="O1521">
        <v>21</v>
      </c>
      <c r="R1521">
        <v>1.18977661774718</v>
      </c>
      <c r="S1521">
        <v>17</v>
      </c>
    </row>
    <row r="1522" spans="14:19">
      <c r="N1522">
        <v>-1.4492862532423301</v>
      </c>
      <c r="O1522">
        <v>10</v>
      </c>
      <c r="R1522">
        <v>1.8234710951972699</v>
      </c>
      <c r="S1522">
        <v>21</v>
      </c>
    </row>
    <row r="1523" spans="14:19">
      <c r="N1523">
        <v>0.10108931041251901</v>
      </c>
      <c r="O1523">
        <v>16</v>
      </c>
      <c r="R1523">
        <v>2.1337834398040401</v>
      </c>
      <c r="S1523">
        <v>25</v>
      </c>
    </row>
    <row r="1524" spans="14:19">
      <c r="N1524">
        <v>1.4871771685720201</v>
      </c>
      <c r="O1524">
        <v>8</v>
      </c>
      <c r="R1524">
        <v>0.576888073492137</v>
      </c>
      <c r="S1524">
        <v>11</v>
      </c>
    </row>
    <row r="1525" spans="14:19">
      <c r="N1525">
        <v>0.38575668984265898</v>
      </c>
      <c r="O1525">
        <v>8</v>
      </c>
      <c r="R1525">
        <v>0.40819108383494401</v>
      </c>
      <c r="S1525">
        <v>2</v>
      </c>
    </row>
    <row r="1526" spans="14:19">
      <c r="N1526">
        <v>-0.22203559042142099</v>
      </c>
      <c r="O1526">
        <v>4</v>
      </c>
      <c r="R1526">
        <v>1.2478442919488499</v>
      </c>
      <c r="S1526">
        <v>13</v>
      </c>
    </row>
    <row r="1527" spans="14:19">
      <c r="N1527">
        <v>0.99860243048857</v>
      </c>
      <c r="O1527">
        <v>13</v>
      </c>
      <c r="R1527">
        <v>0.93724843408543201</v>
      </c>
      <c r="S1527">
        <v>9</v>
      </c>
    </row>
    <row r="1528" spans="14:19">
      <c r="N1528">
        <v>-0.26615875118983201</v>
      </c>
      <c r="O1528">
        <v>1</v>
      </c>
      <c r="R1528">
        <v>2.1057804763344001</v>
      </c>
      <c r="S1528">
        <v>24</v>
      </c>
    </row>
    <row r="1529" spans="14:19">
      <c r="N1529">
        <v>1.7196616777063001</v>
      </c>
      <c r="O1529">
        <v>18</v>
      </c>
      <c r="R1529">
        <v>-1.1287791504102499E-2</v>
      </c>
      <c r="S1529">
        <v>4</v>
      </c>
    </row>
    <row r="1530" spans="14:19">
      <c r="N1530">
        <v>0.977436825523472</v>
      </c>
      <c r="O1530">
        <v>6</v>
      </c>
      <c r="R1530">
        <v>0.37338611941809202</v>
      </c>
      <c r="S1530">
        <v>3</v>
      </c>
    </row>
    <row r="1531" spans="14:19">
      <c r="N1531">
        <v>1.0131967683159799</v>
      </c>
      <c r="O1531">
        <v>11</v>
      </c>
      <c r="R1531">
        <v>1.53865892817843</v>
      </c>
      <c r="S1531">
        <v>7</v>
      </c>
    </row>
    <row r="1532" spans="14:19">
      <c r="N1532">
        <v>-0.33124359137131598</v>
      </c>
      <c r="O1532">
        <v>6</v>
      </c>
      <c r="R1532">
        <v>0.63536765303926301</v>
      </c>
      <c r="S1532">
        <v>4</v>
      </c>
    </row>
    <row r="1533" spans="14:19">
      <c r="N1533">
        <v>1.4565623578324001</v>
      </c>
      <c r="O1533">
        <v>14</v>
      </c>
      <c r="R1533">
        <v>1.9213954570170699</v>
      </c>
      <c r="S1533">
        <v>22</v>
      </c>
    </row>
    <row r="1534" spans="14:19">
      <c r="N1534">
        <v>0.61401521926022795</v>
      </c>
      <c r="O1534">
        <v>19</v>
      </c>
      <c r="R1534">
        <v>1.1231167975387899</v>
      </c>
      <c r="S1534">
        <v>12</v>
      </c>
    </row>
    <row r="1535" spans="14:19">
      <c r="N1535">
        <v>0.12823007385274299</v>
      </c>
      <c r="O1535">
        <v>9</v>
      </c>
      <c r="R1535">
        <v>0.30602679872347099</v>
      </c>
      <c r="S1535">
        <v>6</v>
      </c>
    </row>
    <row r="1536" spans="14:19">
      <c r="N1536">
        <v>0.92154489777326998</v>
      </c>
      <c r="O1536">
        <v>3</v>
      </c>
      <c r="R1536">
        <v>0.72716174521573995</v>
      </c>
      <c r="S1536">
        <v>12</v>
      </c>
    </row>
    <row r="1537" spans="14:19">
      <c r="N1537">
        <v>0.32116943665578401</v>
      </c>
      <c r="O1537">
        <v>4</v>
      </c>
      <c r="R1537">
        <v>0.57320920202380998</v>
      </c>
      <c r="S1537">
        <v>13</v>
      </c>
    </row>
    <row r="1538" spans="14:19">
      <c r="N1538">
        <v>1.6989371444127701</v>
      </c>
      <c r="O1538">
        <v>25</v>
      </c>
      <c r="R1538">
        <v>1.4198553994310501</v>
      </c>
      <c r="S1538">
        <v>18</v>
      </c>
    </row>
    <row r="1539" spans="14:19">
      <c r="N1539">
        <v>-0.38631704806302802</v>
      </c>
      <c r="O1539">
        <v>1</v>
      </c>
      <c r="R1539">
        <v>2.0700788387084201</v>
      </c>
      <c r="S1539">
        <v>23</v>
      </c>
    </row>
    <row r="1540" spans="14:19">
      <c r="N1540">
        <v>1.09574050778276</v>
      </c>
      <c r="O1540">
        <v>20</v>
      </c>
      <c r="R1540">
        <v>1.0367463804602901</v>
      </c>
      <c r="S1540">
        <v>10</v>
      </c>
    </row>
    <row r="1541" spans="14:19">
      <c r="N1541">
        <v>-1.92599588508236</v>
      </c>
      <c r="O1541">
        <v>3</v>
      </c>
      <c r="R1541">
        <v>2.16827808595886</v>
      </c>
      <c r="S1541">
        <v>15</v>
      </c>
    </row>
    <row r="1542" spans="14:19">
      <c r="N1542">
        <v>1.33568540827143</v>
      </c>
      <c r="O1542">
        <v>12</v>
      </c>
      <c r="R1542">
        <v>0.79451941295367601</v>
      </c>
      <c r="S1542">
        <v>3</v>
      </c>
    </row>
    <row r="1543" spans="14:19">
      <c r="N1543">
        <v>0.21288414865479799</v>
      </c>
      <c r="O1543">
        <v>12</v>
      </c>
      <c r="R1543">
        <v>1.6442608988668901</v>
      </c>
      <c r="S1543">
        <v>12</v>
      </c>
    </row>
    <row r="1544" spans="14:19">
      <c r="N1544">
        <v>0.56601210147070302</v>
      </c>
      <c r="O1544">
        <v>20</v>
      </c>
      <c r="R1544">
        <v>-5.9677364073693201E-2</v>
      </c>
      <c r="S1544">
        <v>12</v>
      </c>
    </row>
    <row r="1545" spans="14:19">
      <c r="N1545">
        <v>1.74608829331294</v>
      </c>
      <c r="O1545">
        <v>25</v>
      </c>
      <c r="R1545">
        <v>0.59717272205938898</v>
      </c>
      <c r="S1545">
        <v>23</v>
      </c>
    </row>
    <row r="1546" spans="14:19">
      <c r="N1546">
        <v>0.60453228152608396</v>
      </c>
      <c r="O1546">
        <v>8</v>
      </c>
      <c r="R1546">
        <v>1.23340026905512</v>
      </c>
      <c r="S1546">
        <v>11</v>
      </c>
    </row>
    <row r="1547" spans="14:19">
      <c r="N1547">
        <v>0.503502067795633</v>
      </c>
      <c r="O1547">
        <v>6</v>
      </c>
      <c r="R1547">
        <v>0.481825873423608</v>
      </c>
      <c r="S1547">
        <v>8</v>
      </c>
    </row>
    <row r="1548" spans="14:19">
      <c r="N1548">
        <v>1.1219455181718601</v>
      </c>
      <c r="O1548">
        <v>22</v>
      </c>
      <c r="R1548">
        <v>0.93611218274498298</v>
      </c>
      <c r="S1548">
        <v>12</v>
      </c>
    </row>
    <row r="1549" spans="14:19">
      <c r="N1549">
        <v>0.31143656214687998</v>
      </c>
      <c r="O1549">
        <v>7</v>
      </c>
      <c r="R1549">
        <v>1.70477322317488</v>
      </c>
      <c r="S1549">
        <v>20</v>
      </c>
    </row>
    <row r="1550" spans="14:19">
      <c r="N1550">
        <v>0.52476155724454199</v>
      </c>
      <c r="O1550">
        <v>8</v>
      </c>
      <c r="R1550">
        <v>1.4798943735525001</v>
      </c>
      <c r="S1550">
        <v>7</v>
      </c>
    </row>
    <row r="1551" spans="14:19">
      <c r="N1551">
        <v>1.2915101868276899</v>
      </c>
      <c r="O1551">
        <v>24</v>
      </c>
      <c r="R1551">
        <v>0.72084273216685901</v>
      </c>
      <c r="S1551">
        <v>1</v>
      </c>
    </row>
    <row r="1552" spans="14:19">
      <c r="N1552">
        <v>1.06109982812794</v>
      </c>
      <c r="O1552">
        <v>13</v>
      </c>
      <c r="R1552">
        <v>1.7824697238573</v>
      </c>
      <c r="S1552">
        <v>17</v>
      </c>
    </row>
    <row r="1553" spans="14:19">
      <c r="N1553">
        <v>0.14734163558829799</v>
      </c>
      <c r="O1553">
        <v>3</v>
      </c>
      <c r="R1553">
        <v>1.3220815920090701</v>
      </c>
      <c r="S1553">
        <v>16</v>
      </c>
    </row>
    <row r="1554" spans="14:19">
      <c r="N1554">
        <v>0.45083822158654702</v>
      </c>
      <c r="O1554">
        <v>1</v>
      </c>
      <c r="R1554">
        <v>1.8536447606871</v>
      </c>
      <c r="S1554">
        <v>14</v>
      </c>
    </row>
    <row r="1555" spans="14:19">
      <c r="N1555">
        <v>1.1198939478765799</v>
      </c>
      <c r="O1555">
        <v>9</v>
      </c>
      <c r="R1555">
        <v>1.2706359286953099</v>
      </c>
      <c r="S1555">
        <v>17</v>
      </c>
    </row>
    <row r="1556" spans="14:19">
      <c r="N1556">
        <v>0.49930981045239298</v>
      </c>
      <c r="O1556">
        <v>2</v>
      </c>
      <c r="R1556">
        <v>1.0883238512058799</v>
      </c>
      <c r="S1556">
        <v>12</v>
      </c>
    </row>
    <row r="1557" spans="14:19">
      <c r="N1557">
        <v>4.4215174222464099E-2</v>
      </c>
      <c r="O1557">
        <v>5</v>
      </c>
      <c r="R1557">
        <v>0.57464447332167101</v>
      </c>
      <c r="S1557">
        <v>5</v>
      </c>
    </row>
    <row r="1558" spans="14:19">
      <c r="N1558">
        <v>1.4093512715741401</v>
      </c>
      <c r="O1558">
        <v>11</v>
      </c>
      <c r="R1558">
        <v>1.27506404009135</v>
      </c>
      <c r="S1558">
        <v>14</v>
      </c>
    </row>
    <row r="1559" spans="14:19">
      <c r="N1559">
        <v>-0.31147647402913198</v>
      </c>
      <c r="O1559">
        <v>2</v>
      </c>
      <c r="R1559">
        <v>1.0405499045548099</v>
      </c>
      <c r="S1559">
        <v>8</v>
      </c>
    </row>
    <row r="1560" spans="14:19">
      <c r="N1560">
        <v>0.89384200229113497</v>
      </c>
      <c r="O1560">
        <v>8</v>
      </c>
      <c r="R1560">
        <v>2.18002257447103</v>
      </c>
      <c r="S1560">
        <v>23</v>
      </c>
    </row>
    <row r="1561" spans="14:19">
      <c r="N1561">
        <v>1.3503083378727401</v>
      </c>
      <c r="O1561">
        <v>20</v>
      </c>
      <c r="R1561">
        <v>0.46606557849875202</v>
      </c>
      <c r="S1561">
        <v>4</v>
      </c>
    </row>
    <row r="1562" spans="14:19">
      <c r="N1562">
        <v>1.49093517102732</v>
      </c>
      <c r="O1562">
        <v>22</v>
      </c>
      <c r="R1562">
        <v>0.47088526836418598</v>
      </c>
      <c r="S1562">
        <v>3</v>
      </c>
    </row>
    <row r="1563" spans="14:19">
      <c r="N1563">
        <v>0.14530086308375301</v>
      </c>
      <c r="O1563">
        <v>1</v>
      </c>
      <c r="R1563">
        <v>1.5147659151373201</v>
      </c>
      <c r="S1563">
        <v>16</v>
      </c>
    </row>
    <row r="1564" spans="14:19">
      <c r="N1564">
        <v>2.1002209887927301</v>
      </c>
      <c r="O1564">
        <v>21</v>
      </c>
      <c r="R1564">
        <v>1.9048433026999001</v>
      </c>
      <c r="S1564">
        <v>23</v>
      </c>
    </row>
    <row r="1565" spans="14:19">
      <c r="N1565">
        <v>0.66758481796137903</v>
      </c>
      <c r="O1565">
        <v>7</v>
      </c>
      <c r="R1565">
        <v>1.2698278431511101</v>
      </c>
      <c r="S1565">
        <v>15</v>
      </c>
    </row>
    <row r="1566" spans="14:19">
      <c r="N1566">
        <v>1.7383688523271801</v>
      </c>
      <c r="O1566">
        <v>20</v>
      </c>
      <c r="R1566">
        <v>0.471549183672829</v>
      </c>
      <c r="S1566">
        <v>5</v>
      </c>
    </row>
    <row r="1567" spans="14:19">
      <c r="N1567">
        <v>2.4959037421515302</v>
      </c>
      <c r="O1567">
        <v>22</v>
      </c>
      <c r="R1567">
        <v>-0.19543596998183399</v>
      </c>
      <c r="S1567">
        <v>6</v>
      </c>
    </row>
    <row r="1568" spans="14:19">
      <c r="N1568">
        <v>1.13554549491549</v>
      </c>
      <c r="O1568">
        <v>13</v>
      </c>
      <c r="R1568">
        <v>1.4374083920221801</v>
      </c>
      <c r="S1568">
        <v>7</v>
      </c>
    </row>
    <row r="1569" spans="14:19">
      <c r="N1569">
        <v>1.9765100030153699</v>
      </c>
      <c r="O1569">
        <v>15</v>
      </c>
      <c r="R1569">
        <v>0.99140148683857199</v>
      </c>
      <c r="S1569">
        <v>8</v>
      </c>
    </row>
    <row r="1570" spans="14:19">
      <c r="N1570">
        <v>-0.63206597723226898</v>
      </c>
      <c r="O1570">
        <v>3</v>
      </c>
      <c r="R1570">
        <v>0.958684376412688</v>
      </c>
      <c r="S1570">
        <v>7</v>
      </c>
    </row>
    <row r="1571" spans="14:19">
      <c r="N1571">
        <v>1.3758093135204901</v>
      </c>
      <c r="O1571">
        <v>18</v>
      </c>
      <c r="R1571">
        <v>0.60299745474711897</v>
      </c>
      <c r="S1571">
        <v>13</v>
      </c>
    </row>
    <row r="1572" spans="14:19">
      <c r="N1572">
        <v>0.95721629396497898</v>
      </c>
      <c r="O1572">
        <v>11</v>
      </c>
      <c r="R1572">
        <v>1.8636401282591799</v>
      </c>
      <c r="S1572">
        <v>18</v>
      </c>
    </row>
    <row r="1573" spans="14:19">
      <c r="N1573">
        <v>1.7507697720876201</v>
      </c>
      <c r="O1573">
        <v>23</v>
      </c>
      <c r="R1573">
        <v>4.9188778050665703E-2</v>
      </c>
      <c r="S1573">
        <v>1</v>
      </c>
    </row>
    <row r="1574" spans="14:19">
      <c r="N1574">
        <v>-1.40794088775236</v>
      </c>
      <c r="O1574">
        <v>5</v>
      </c>
      <c r="R1574">
        <v>0.61636123979323298</v>
      </c>
      <c r="S1574">
        <v>8</v>
      </c>
    </row>
    <row r="1575" spans="14:19">
      <c r="N1575">
        <v>0.31132586182486299</v>
      </c>
      <c r="O1575">
        <v>5</v>
      </c>
      <c r="R1575">
        <v>0.981819277638868</v>
      </c>
      <c r="S1575">
        <v>4</v>
      </c>
    </row>
    <row r="1576" spans="14:19">
      <c r="N1576">
        <v>0.87260468542125202</v>
      </c>
      <c r="O1576">
        <v>12</v>
      </c>
      <c r="R1576">
        <v>2.26971404703851</v>
      </c>
      <c r="S1576">
        <v>21</v>
      </c>
    </row>
    <row r="1577" spans="14:19">
      <c r="N1577">
        <v>0.96548388821035502</v>
      </c>
      <c r="O1577">
        <v>17</v>
      </c>
      <c r="R1577">
        <v>1.82250636627976</v>
      </c>
      <c r="S1577">
        <v>15</v>
      </c>
    </row>
    <row r="1578" spans="14:19">
      <c r="N1578">
        <v>2.7505579152172999</v>
      </c>
      <c r="O1578">
        <v>5</v>
      </c>
      <c r="R1578">
        <v>0.390053360431589</v>
      </c>
      <c r="S1578">
        <v>1</v>
      </c>
    </row>
    <row r="1579" spans="14:19">
      <c r="N1579">
        <v>2.9571248095520599</v>
      </c>
      <c r="O1579">
        <v>7</v>
      </c>
      <c r="R1579">
        <v>1.20860882515192</v>
      </c>
      <c r="S1579">
        <v>18</v>
      </c>
    </row>
    <row r="1580" spans="14:19">
      <c r="N1580">
        <v>-1.5282718463735101</v>
      </c>
      <c r="O1580">
        <v>19</v>
      </c>
      <c r="R1580">
        <v>0.206803901742943</v>
      </c>
      <c r="S1580">
        <v>5</v>
      </c>
    </row>
    <row r="1581" spans="14:19">
      <c r="N1581">
        <v>2.7814790641283902</v>
      </c>
      <c r="O1581">
        <v>3</v>
      </c>
      <c r="R1581">
        <v>1.7793233427463799</v>
      </c>
      <c r="S1581">
        <v>17</v>
      </c>
    </row>
    <row r="1582" spans="14:19">
      <c r="N1582">
        <v>-2.3378494053897398</v>
      </c>
      <c r="O1582">
        <v>11</v>
      </c>
      <c r="R1582">
        <v>0.76033883828874504</v>
      </c>
      <c r="S1582">
        <v>6</v>
      </c>
    </row>
    <row r="1583" spans="14:19">
      <c r="N1583">
        <v>-2.3112891978981498</v>
      </c>
      <c r="O1583">
        <v>16</v>
      </c>
      <c r="R1583">
        <v>0.85880978918262096</v>
      </c>
      <c r="S1583">
        <v>7</v>
      </c>
    </row>
    <row r="1584" spans="14:19">
      <c r="N1584">
        <v>-3.0154989605867799</v>
      </c>
      <c r="O1584">
        <v>6</v>
      </c>
      <c r="R1584">
        <v>1.3762825571083199</v>
      </c>
      <c r="S1584">
        <v>17</v>
      </c>
    </row>
    <row r="1585" spans="14:19">
      <c r="N1585">
        <v>-1.7208452174422599</v>
      </c>
      <c r="O1585">
        <v>12</v>
      </c>
      <c r="R1585">
        <v>0.23090960178377601</v>
      </c>
      <c r="S1585">
        <v>3</v>
      </c>
    </row>
    <row r="1586" spans="14:19">
      <c r="N1586">
        <v>-0.62957214496073599</v>
      </c>
      <c r="O1586">
        <v>17</v>
      </c>
      <c r="R1586">
        <v>1.05926092168193</v>
      </c>
      <c r="S1586">
        <v>13</v>
      </c>
    </row>
    <row r="1587" spans="14:19">
      <c r="N1587">
        <v>1.7715595116858101</v>
      </c>
      <c r="O1587">
        <v>10</v>
      </c>
      <c r="R1587">
        <v>1.9723895424517399</v>
      </c>
      <c r="S1587">
        <v>24</v>
      </c>
    </row>
    <row r="1588" spans="14:19">
      <c r="N1588">
        <v>-2.0380469491942899</v>
      </c>
      <c r="O1588">
        <v>15</v>
      </c>
      <c r="R1588">
        <v>1.12783327147676</v>
      </c>
      <c r="S1588">
        <v>12</v>
      </c>
    </row>
    <row r="1589" spans="14:19">
      <c r="N1589">
        <v>-0.91699586627274599</v>
      </c>
      <c r="O1589">
        <v>14</v>
      </c>
      <c r="R1589">
        <v>2.3073648279035499</v>
      </c>
      <c r="S1589">
        <v>23</v>
      </c>
    </row>
    <row r="1590" spans="14:19">
      <c r="N1590">
        <v>-0.53864855675934198</v>
      </c>
      <c r="O1590">
        <v>19</v>
      </c>
      <c r="R1590">
        <v>1.31944520747585</v>
      </c>
      <c r="S1590">
        <v>14</v>
      </c>
    </row>
    <row r="1591" spans="14:19">
      <c r="N1591">
        <v>0.19553816729125501</v>
      </c>
      <c r="O1591">
        <v>25</v>
      </c>
      <c r="R1591">
        <v>0.83698254389391102</v>
      </c>
      <c r="S1591">
        <v>7</v>
      </c>
    </row>
    <row r="1592" spans="14:19">
      <c r="N1592">
        <v>2.6384883715132101</v>
      </c>
      <c r="O1592">
        <v>17</v>
      </c>
      <c r="R1592">
        <v>2.1043682449772301</v>
      </c>
      <c r="S1592">
        <v>25</v>
      </c>
    </row>
    <row r="1593" spans="14:19">
      <c r="N1593">
        <v>2.0526476818656101</v>
      </c>
      <c r="O1593">
        <v>19</v>
      </c>
      <c r="R1593">
        <v>0.88975791752437905</v>
      </c>
      <c r="S1593">
        <v>12</v>
      </c>
    </row>
    <row r="1594" spans="14:19">
      <c r="N1594">
        <v>-0.45394190154998998</v>
      </c>
      <c r="O1594">
        <v>1</v>
      </c>
      <c r="R1594">
        <v>0.53959192364795605</v>
      </c>
      <c r="S1594">
        <v>1</v>
      </c>
    </row>
    <row r="1595" spans="14:19">
      <c r="N1595">
        <v>-0.13999856066263899</v>
      </c>
      <c r="O1595">
        <v>15</v>
      </c>
      <c r="R1595">
        <v>1.3840964765411601</v>
      </c>
      <c r="S1595">
        <v>12</v>
      </c>
    </row>
    <row r="1596" spans="14:19">
      <c r="N1596">
        <v>1.7678065888988199</v>
      </c>
      <c r="O1596">
        <v>6</v>
      </c>
      <c r="R1596">
        <v>0.75399664416432999</v>
      </c>
      <c r="S1596">
        <v>4</v>
      </c>
    </row>
    <row r="1597" spans="14:19">
      <c r="N1597">
        <v>2.09673472767349</v>
      </c>
      <c r="O1597">
        <v>8</v>
      </c>
      <c r="R1597">
        <v>1.83903988267867</v>
      </c>
      <c r="S1597">
        <v>18</v>
      </c>
    </row>
    <row r="1598" spans="14:19">
      <c r="N1598">
        <v>-1.01304451338179</v>
      </c>
      <c r="O1598">
        <v>1</v>
      </c>
      <c r="R1598">
        <v>1.11500403369996</v>
      </c>
      <c r="S1598">
        <v>7</v>
      </c>
    </row>
    <row r="1599" spans="14:19">
      <c r="N1599">
        <v>0.95733413020518898</v>
      </c>
      <c r="O1599">
        <v>20</v>
      </c>
      <c r="R1599">
        <v>1.9618111836963601</v>
      </c>
      <c r="S1599">
        <v>17</v>
      </c>
    </row>
    <row r="1600" spans="14:19">
      <c r="N1600">
        <v>0.319926951568274</v>
      </c>
      <c r="O1600">
        <v>1</v>
      </c>
      <c r="R1600">
        <v>1.4420765519641301</v>
      </c>
      <c r="S1600">
        <v>15</v>
      </c>
    </row>
    <row r="1601" spans="14:19">
      <c r="N1601">
        <v>-2.5065388718967498</v>
      </c>
      <c r="O1601">
        <v>17</v>
      </c>
      <c r="R1601">
        <v>1.0474182174516999</v>
      </c>
      <c r="S1601">
        <v>10</v>
      </c>
    </row>
    <row r="1602" spans="14:19">
      <c r="N1602">
        <v>0.29131940428196801</v>
      </c>
      <c r="O1602">
        <v>8</v>
      </c>
      <c r="R1602">
        <v>1.0239684525814401</v>
      </c>
      <c r="S1602">
        <v>9</v>
      </c>
    </row>
    <row r="1603" spans="14:19">
      <c r="N1603">
        <v>1.5547204245994599</v>
      </c>
      <c r="O1603">
        <v>21</v>
      </c>
      <c r="R1603">
        <v>2.1947920764814</v>
      </c>
      <c r="S1603">
        <v>23</v>
      </c>
    </row>
    <row r="1604" spans="14:19">
      <c r="N1604">
        <v>-1.3359620058399599</v>
      </c>
      <c r="O1604">
        <v>9</v>
      </c>
      <c r="R1604">
        <v>0.95129973775314502</v>
      </c>
      <c r="S1604">
        <v>13</v>
      </c>
    </row>
    <row r="1605" spans="14:19">
      <c r="N1605">
        <v>0.64738382454242305</v>
      </c>
      <c r="O1605">
        <v>12</v>
      </c>
      <c r="R1605">
        <v>0.39560897755668001</v>
      </c>
      <c r="S1605">
        <v>6</v>
      </c>
    </row>
    <row r="1606" spans="14:19">
      <c r="N1606">
        <v>0.53185089745070402</v>
      </c>
      <c r="O1606">
        <v>6</v>
      </c>
      <c r="R1606">
        <v>0.46029163074593998</v>
      </c>
      <c r="S1606">
        <v>2</v>
      </c>
    </row>
    <row r="1607" spans="14:19">
      <c r="N1607">
        <v>1.5182743893050099</v>
      </c>
      <c r="O1607">
        <v>5</v>
      </c>
      <c r="R1607">
        <v>1.25785158625497</v>
      </c>
      <c r="S1607">
        <v>12</v>
      </c>
    </row>
    <row r="1608" spans="14:19">
      <c r="N1608">
        <v>-0.93477344818819497</v>
      </c>
      <c r="O1608">
        <v>3</v>
      </c>
      <c r="R1608">
        <v>1.42329441494527</v>
      </c>
      <c r="S1608">
        <v>14</v>
      </c>
    </row>
    <row r="1609" spans="14:19">
      <c r="N1609">
        <v>0.74348869046231703</v>
      </c>
      <c r="O1609">
        <v>8</v>
      </c>
      <c r="R1609">
        <v>1.9707445343358301</v>
      </c>
      <c r="S1609">
        <v>20</v>
      </c>
    </row>
    <row r="1610" spans="14:19">
      <c r="N1610">
        <v>0.12691741905988299</v>
      </c>
      <c r="O1610">
        <v>3</v>
      </c>
      <c r="R1610">
        <v>0.88584456360388697</v>
      </c>
      <c r="S1610">
        <v>6</v>
      </c>
    </row>
    <row r="1611" spans="14:19">
      <c r="N1611">
        <v>1.95104860047208</v>
      </c>
      <c r="O1611">
        <v>11</v>
      </c>
      <c r="R1611">
        <v>1.2915117378143499</v>
      </c>
      <c r="S1611">
        <v>11</v>
      </c>
    </row>
    <row r="1612" spans="14:19">
      <c r="N1612">
        <v>1.7696038983242399</v>
      </c>
      <c r="O1612">
        <v>21</v>
      </c>
      <c r="R1612">
        <v>1.02870761269709</v>
      </c>
      <c r="S1612">
        <v>11</v>
      </c>
    </row>
    <row r="1613" spans="14:19">
      <c r="N1613">
        <v>1.13855953823141</v>
      </c>
      <c r="O1613">
        <v>13</v>
      </c>
      <c r="R1613">
        <v>0.50051983228244601</v>
      </c>
      <c r="S1613">
        <v>5</v>
      </c>
    </row>
    <row r="1614" spans="14:19">
      <c r="N1614">
        <v>2.3643903269758599</v>
      </c>
      <c r="O1614">
        <v>18</v>
      </c>
      <c r="R1614">
        <v>1.8040854621548601</v>
      </c>
      <c r="S1614">
        <v>20</v>
      </c>
    </row>
    <row r="1615" spans="14:19">
      <c r="N1615">
        <v>1.29260367803542</v>
      </c>
      <c r="O1615">
        <v>3</v>
      </c>
      <c r="R1615">
        <v>0.15466572575920601</v>
      </c>
      <c r="S1615">
        <v>1</v>
      </c>
    </row>
    <row r="1616" spans="14:19">
      <c r="N1616">
        <v>-2.22519890662049</v>
      </c>
      <c r="O1616">
        <v>10</v>
      </c>
      <c r="R1616">
        <v>1.45823135563162</v>
      </c>
      <c r="S1616">
        <v>16</v>
      </c>
    </row>
    <row r="1617" spans="14:19">
      <c r="N1617">
        <v>0.98385823266393402</v>
      </c>
      <c r="O1617">
        <v>10</v>
      </c>
      <c r="R1617">
        <v>1.09132599630908</v>
      </c>
      <c r="S1617">
        <v>9</v>
      </c>
    </row>
    <row r="1618" spans="14:19">
      <c r="N1618">
        <v>0.34153987351186199</v>
      </c>
      <c r="O1618">
        <v>2</v>
      </c>
      <c r="R1618">
        <v>1.09438485350806</v>
      </c>
      <c r="S1618">
        <v>12</v>
      </c>
    </row>
    <row r="1619" spans="14:19">
      <c r="N1619">
        <v>0.22367065477092099</v>
      </c>
      <c r="O1619">
        <v>5</v>
      </c>
      <c r="R1619">
        <v>0.62365609080961404</v>
      </c>
      <c r="S1619">
        <v>6</v>
      </c>
    </row>
    <row r="1620" spans="14:19">
      <c r="N1620">
        <v>0.55736459339378297</v>
      </c>
      <c r="O1620">
        <v>23</v>
      </c>
      <c r="R1620">
        <v>0.313060232946196</v>
      </c>
      <c r="S1620">
        <v>2</v>
      </c>
    </row>
    <row r="1621" spans="14:19">
      <c r="N1621">
        <v>-0.438368195832672</v>
      </c>
      <c r="O1621">
        <v>10</v>
      </c>
      <c r="R1621">
        <v>1.9628852198817299</v>
      </c>
      <c r="S1621">
        <v>23</v>
      </c>
    </row>
    <row r="1622" spans="14:19">
      <c r="N1622">
        <v>0.25404817683495501</v>
      </c>
      <c r="O1622">
        <v>19</v>
      </c>
      <c r="R1622">
        <v>-2.2134197911606401</v>
      </c>
      <c r="S1622">
        <v>21</v>
      </c>
    </row>
    <row r="1623" spans="14:19">
      <c r="N1623">
        <v>1.5887046384602199</v>
      </c>
      <c r="O1623">
        <v>25</v>
      </c>
      <c r="R1623">
        <v>2.94462843234977</v>
      </c>
      <c r="S1623">
        <v>11</v>
      </c>
    </row>
    <row r="1624" spans="14:19">
      <c r="N1624">
        <v>0.71063711832661802</v>
      </c>
      <c r="O1624">
        <v>11</v>
      </c>
      <c r="R1624">
        <v>-1.24741430401177</v>
      </c>
      <c r="S1624">
        <v>24</v>
      </c>
    </row>
    <row r="1625" spans="14:19">
      <c r="N1625">
        <v>0.73646473769141196</v>
      </c>
      <c r="O1625">
        <v>16</v>
      </c>
      <c r="R1625">
        <v>2.0443554571756999</v>
      </c>
      <c r="S1625">
        <v>17</v>
      </c>
    </row>
    <row r="1626" spans="14:19">
      <c r="N1626">
        <v>-1.23227408787843</v>
      </c>
      <c r="O1626">
        <v>23</v>
      </c>
      <c r="R1626">
        <v>1.99761486481397</v>
      </c>
      <c r="S1626">
        <v>2</v>
      </c>
    </row>
    <row r="1627" spans="14:19">
      <c r="N1627">
        <v>-2.0248152025666402</v>
      </c>
      <c r="O1627">
        <v>17</v>
      </c>
      <c r="R1627">
        <v>-0.20223031727230101</v>
      </c>
      <c r="S1627">
        <v>3</v>
      </c>
    </row>
    <row r="1628" spans="14:19">
      <c r="N1628">
        <v>-3.1372910800061899</v>
      </c>
      <c r="O1628">
        <v>5</v>
      </c>
      <c r="R1628">
        <v>-0.89129350189242795</v>
      </c>
      <c r="S1628">
        <v>18</v>
      </c>
    </row>
    <row r="1629" spans="14:19">
      <c r="N1629">
        <v>-0.77415222834002595</v>
      </c>
      <c r="O1629">
        <v>24</v>
      </c>
      <c r="R1629">
        <v>-0.83941078713460804</v>
      </c>
      <c r="S1629">
        <v>1</v>
      </c>
    </row>
    <row r="1630" spans="14:19">
      <c r="N1630">
        <v>2.6387332630469</v>
      </c>
      <c r="O1630">
        <v>2</v>
      </c>
      <c r="R1630">
        <v>-0.45282190058786298</v>
      </c>
      <c r="S1630">
        <v>7</v>
      </c>
    </row>
    <row r="1631" spans="14:19">
      <c r="N1631">
        <v>-3.0902557270723401</v>
      </c>
      <c r="O1631">
        <v>3</v>
      </c>
      <c r="R1631">
        <v>0.50776136128373495</v>
      </c>
      <c r="S1631">
        <v>14</v>
      </c>
    </row>
    <row r="1632" spans="14:19">
      <c r="N1632">
        <v>-1.14592016924318</v>
      </c>
      <c r="O1632">
        <v>25</v>
      </c>
      <c r="R1632">
        <v>1.8558947510210699</v>
      </c>
      <c r="S1632">
        <v>6</v>
      </c>
    </row>
    <row r="1633" spans="14:19">
      <c r="N1633">
        <v>-2.8857522262947901</v>
      </c>
      <c r="O1633">
        <v>1</v>
      </c>
      <c r="R1633">
        <v>2.5219534864614301</v>
      </c>
      <c r="S1633">
        <v>15</v>
      </c>
    </row>
    <row r="1634" spans="14:19">
      <c r="N1634">
        <v>-0.94199572044706703</v>
      </c>
      <c r="O1634">
        <v>3</v>
      </c>
      <c r="R1634">
        <v>1.1549246845121099</v>
      </c>
      <c r="S1634">
        <v>2</v>
      </c>
    </row>
    <row r="1635" spans="14:19">
      <c r="N1635">
        <v>-0.38023410380300299</v>
      </c>
      <c r="O1635">
        <v>9</v>
      </c>
      <c r="R1635">
        <v>-1.3339423252973901</v>
      </c>
      <c r="S1635">
        <v>14</v>
      </c>
    </row>
    <row r="1636" spans="14:19">
      <c r="N1636">
        <v>2.61320715822588</v>
      </c>
      <c r="O1636">
        <v>3</v>
      </c>
      <c r="R1636">
        <v>-0.9930755682229</v>
      </c>
      <c r="S1636">
        <v>14</v>
      </c>
    </row>
    <row r="1637" spans="14:19">
      <c r="N1637">
        <v>2.8211236209443702</v>
      </c>
      <c r="O1637">
        <v>2</v>
      </c>
      <c r="R1637">
        <v>-2.5876034192089001</v>
      </c>
      <c r="S1637">
        <v>4</v>
      </c>
    </row>
    <row r="1638" spans="14:19">
      <c r="N1638">
        <v>2.8555468618073401</v>
      </c>
      <c r="O1638">
        <v>4</v>
      </c>
      <c r="R1638">
        <v>2.9165478339199602</v>
      </c>
      <c r="S1638">
        <v>5</v>
      </c>
    </row>
    <row r="1639" spans="14:19">
      <c r="N1639">
        <v>-2.1623704630377101</v>
      </c>
      <c r="O1639">
        <v>7</v>
      </c>
      <c r="R1639">
        <v>-0.66825128188285798</v>
      </c>
      <c r="S1639">
        <v>23</v>
      </c>
    </row>
    <row r="1640" spans="14:19">
      <c r="N1640">
        <v>-2.7714373492705802</v>
      </c>
      <c r="O1640">
        <v>25</v>
      </c>
      <c r="R1640">
        <v>0.97281545156707905</v>
      </c>
      <c r="S1640">
        <v>9</v>
      </c>
    </row>
    <row r="1641" spans="14:19">
      <c r="N1641">
        <v>-0.81801492499079098</v>
      </c>
      <c r="O1641">
        <v>22</v>
      </c>
      <c r="R1641">
        <v>0.51767396561372203</v>
      </c>
      <c r="S1641">
        <v>12</v>
      </c>
    </row>
    <row r="1642" spans="14:19">
      <c r="N1642">
        <v>-1.10554486540773</v>
      </c>
      <c r="O1642">
        <v>19</v>
      </c>
      <c r="R1642">
        <v>0.52955990234322803</v>
      </c>
      <c r="S1642">
        <v>21</v>
      </c>
    </row>
    <row r="1643" spans="14:19">
      <c r="N1643">
        <v>-0.93649782032306494</v>
      </c>
      <c r="O1643">
        <v>4</v>
      </c>
      <c r="R1643">
        <v>-6.0282260298222902E-2</v>
      </c>
      <c r="S1643">
        <v>8</v>
      </c>
    </row>
    <row r="1644" spans="14:19">
      <c r="N1644">
        <v>8.3056066841856194E-2</v>
      </c>
      <c r="O1644">
        <v>19</v>
      </c>
      <c r="R1644">
        <v>0.87730443012330195</v>
      </c>
      <c r="S1644">
        <v>13</v>
      </c>
    </row>
    <row r="1645" spans="14:19">
      <c r="N1645">
        <v>1.2995763918277601</v>
      </c>
      <c r="O1645">
        <v>16</v>
      </c>
      <c r="R1645">
        <v>0.69150423971005803</v>
      </c>
      <c r="S1645">
        <v>12</v>
      </c>
    </row>
    <row r="1646" spans="14:19">
      <c r="N1646">
        <v>0.336371930808535</v>
      </c>
      <c r="O1646">
        <v>4</v>
      </c>
      <c r="R1646">
        <v>0.93480102026217304</v>
      </c>
      <c r="S1646">
        <v>15</v>
      </c>
    </row>
    <row r="1647" spans="14:19">
      <c r="N1647">
        <v>0.996890568410987</v>
      </c>
      <c r="O1647">
        <v>12</v>
      </c>
      <c r="R1647">
        <v>-7.6622168627438897E-2</v>
      </c>
      <c r="S1647">
        <v>10</v>
      </c>
    </row>
    <row r="1648" spans="14:19">
      <c r="N1648">
        <v>-0.91130930763134399</v>
      </c>
      <c r="O1648">
        <v>9</v>
      </c>
      <c r="R1648">
        <v>0.47281720538619199</v>
      </c>
      <c r="S1648">
        <v>3</v>
      </c>
    </row>
    <row r="1649" spans="14:19">
      <c r="N1649">
        <v>0.369679041727209</v>
      </c>
      <c r="O1649">
        <v>21</v>
      </c>
      <c r="R1649">
        <v>2.7444225196589702</v>
      </c>
      <c r="S1649">
        <v>22</v>
      </c>
    </row>
    <row r="1650" spans="14:19">
      <c r="N1650">
        <v>-1.6579959483951201</v>
      </c>
      <c r="O1650">
        <v>10</v>
      </c>
      <c r="R1650">
        <v>1.97033169279401</v>
      </c>
      <c r="S1650">
        <v>19</v>
      </c>
    </row>
    <row r="1651" spans="14:19">
      <c r="N1651">
        <v>0.67827397933909395</v>
      </c>
      <c r="O1651">
        <v>5</v>
      </c>
      <c r="R1651">
        <v>1.3592820807758099</v>
      </c>
      <c r="S1651">
        <v>22</v>
      </c>
    </row>
    <row r="1652" spans="14:19">
      <c r="N1652">
        <v>0.35590596899094901</v>
      </c>
      <c r="O1652">
        <v>10</v>
      </c>
      <c r="R1652">
        <v>-0.21794922277991799</v>
      </c>
      <c r="S1652">
        <v>4</v>
      </c>
    </row>
    <row r="1653" spans="14:19">
      <c r="N1653">
        <v>-0.16501708175700699</v>
      </c>
      <c r="O1653">
        <v>3</v>
      </c>
      <c r="R1653">
        <v>1.03376819483633</v>
      </c>
      <c r="S1653">
        <v>11</v>
      </c>
    </row>
    <row r="1654" spans="14:19">
      <c r="N1654">
        <v>1.0766422924714001</v>
      </c>
      <c r="O1654">
        <v>15</v>
      </c>
      <c r="R1654">
        <v>2.1117061718590899</v>
      </c>
      <c r="S1654">
        <v>25</v>
      </c>
    </row>
    <row r="1655" spans="14:19">
      <c r="N1655">
        <v>0.75658386511937403</v>
      </c>
      <c r="O1655">
        <v>11</v>
      </c>
      <c r="R1655">
        <v>1.66017519880464</v>
      </c>
      <c r="S1655">
        <v>23</v>
      </c>
    </row>
    <row r="1656" spans="14:19">
      <c r="N1656">
        <v>1.40499512328918</v>
      </c>
      <c r="O1656">
        <v>17</v>
      </c>
      <c r="R1656">
        <v>1.44321908671713</v>
      </c>
      <c r="S1656">
        <v>15</v>
      </c>
    </row>
    <row r="1657" spans="14:19">
      <c r="N1657">
        <v>6.0524739826008499E-2</v>
      </c>
      <c r="O1657">
        <v>21</v>
      </c>
      <c r="R1657">
        <v>0.85308552403564897</v>
      </c>
      <c r="S1657">
        <v>7</v>
      </c>
    </row>
    <row r="1658" spans="14:19">
      <c r="N1658">
        <v>1.21081437692103</v>
      </c>
      <c r="O1658">
        <v>17</v>
      </c>
      <c r="R1658">
        <v>1.18127124497725</v>
      </c>
      <c r="S1658">
        <v>15</v>
      </c>
    </row>
    <row r="1659" spans="14:19">
      <c r="N1659">
        <v>-1.9057916394253001</v>
      </c>
      <c r="O1659">
        <v>24</v>
      </c>
      <c r="R1659">
        <v>-9.09979747672129E-2</v>
      </c>
      <c r="S1659">
        <v>1</v>
      </c>
    </row>
    <row r="1660" spans="14:19">
      <c r="N1660">
        <v>-2.27648111526418</v>
      </c>
      <c r="O1660">
        <v>19</v>
      </c>
      <c r="R1660">
        <v>0.65884262603198895</v>
      </c>
      <c r="S1660">
        <v>8</v>
      </c>
    </row>
    <row r="1661" spans="14:19">
      <c r="N1661">
        <v>-3.07872976007509</v>
      </c>
      <c r="O1661">
        <v>8</v>
      </c>
      <c r="R1661">
        <v>1.40550554465033</v>
      </c>
      <c r="S1661">
        <v>16</v>
      </c>
    </row>
    <row r="1662" spans="14:19">
      <c r="N1662">
        <v>1.95863985683933</v>
      </c>
      <c r="O1662">
        <v>22</v>
      </c>
      <c r="R1662">
        <v>0.208449607025329</v>
      </c>
      <c r="S1662">
        <v>4</v>
      </c>
    </row>
    <row r="1663" spans="14:19">
      <c r="N1663">
        <v>2.0712140412580502</v>
      </c>
      <c r="O1663">
        <v>25</v>
      </c>
      <c r="R1663">
        <v>-0.62184559111815696</v>
      </c>
      <c r="S1663">
        <v>1</v>
      </c>
    </row>
    <row r="1664" spans="14:19">
      <c r="N1664">
        <v>-0.53714775485976796</v>
      </c>
      <c r="O1664">
        <v>25</v>
      </c>
      <c r="R1664">
        <v>1.63293587774055</v>
      </c>
      <c r="S1664">
        <v>25</v>
      </c>
    </row>
    <row r="1665" spans="14:19">
      <c r="N1665">
        <v>0.55759390491429495</v>
      </c>
      <c r="O1665">
        <v>17</v>
      </c>
      <c r="R1665">
        <v>2.63397503466265</v>
      </c>
      <c r="S1665">
        <v>12</v>
      </c>
    </row>
    <row r="1666" spans="14:19">
      <c r="N1666">
        <v>0.359041538045268</v>
      </c>
      <c r="O1666">
        <v>4</v>
      </c>
      <c r="R1666">
        <v>0.353258872244536</v>
      </c>
      <c r="S1666">
        <v>5</v>
      </c>
    </row>
    <row r="1667" spans="14:19">
      <c r="N1667">
        <v>0.31298983110829198</v>
      </c>
      <c r="O1667">
        <v>3</v>
      </c>
      <c r="R1667">
        <v>1.8849297077796401</v>
      </c>
      <c r="S1667">
        <v>23</v>
      </c>
    </row>
    <row r="1668" spans="14:19">
      <c r="N1668">
        <v>0.75831010386303399</v>
      </c>
      <c r="O1668">
        <v>9</v>
      </c>
      <c r="R1668">
        <v>0.40138854918601602</v>
      </c>
      <c r="S1668">
        <v>6</v>
      </c>
    </row>
    <row r="1669" spans="14:19">
      <c r="N1669">
        <v>1.06274072269038</v>
      </c>
      <c r="O1669">
        <v>13</v>
      </c>
      <c r="R1669">
        <v>0.121624963572769</v>
      </c>
      <c r="S1669">
        <v>1</v>
      </c>
    </row>
    <row r="1670" spans="14:19">
      <c r="N1670">
        <v>1.48301580974404</v>
      </c>
      <c r="O1670">
        <v>21</v>
      </c>
      <c r="R1670">
        <v>1.9768611561998699</v>
      </c>
      <c r="S1670">
        <v>22</v>
      </c>
    </row>
    <row r="1671" spans="14:19">
      <c r="N1671">
        <v>0.68473715026575399</v>
      </c>
      <c r="O1671">
        <v>11</v>
      </c>
      <c r="R1671">
        <v>0.10161880592662299</v>
      </c>
      <c r="S1671">
        <v>1</v>
      </c>
    </row>
    <row r="1672" spans="14:19">
      <c r="N1672">
        <v>1.87528897468738</v>
      </c>
      <c r="O1672">
        <v>15</v>
      </c>
      <c r="R1672">
        <v>0.58834912637648196</v>
      </c>
      <c r="S1672">
        <v>7</v>
      </c>
    </row>
    <row r="1673" spans="14:19">
      <c r="N1673">
        <v>1.0464423698756999</v>
      </c>
      <c r="O1673">
        <v>3</v>
      </c>
      <c r="R1673">
        <v>1.1195139876140601</v>
      </c>
      <c r="S1673">
        <v>9</v>
      </c>
    </row>
    <row r="1674" spans="14:19">
      <c r="N1674">
        <v>1.1366002104587301</v>
      </c>
      <c r="O1674">
        <v>10</v>
      </c>
      <c r="R1674">
        <v>0.32695713394008102</v>
      </c>
      <c r="S1674">
        <v>2</v>
      </c>
    </row>
    <row r="1675" spans="14:19">
      <c r="N1675">
        <v>2.63641047736288</v>
      </c>
      <c r="O1675">
        <v>25</v>
      </c>
      <c r="R1675">
        <v>0.86084261494109204</v>
      </c>
      <c r="S1675">
        <v>11</v>
      </c>
    </row>
    <row r="1676" spans="14:19">
      <c r="N1676">
        <v>0.28419317816163803</v>
      </c>
      <c r="O1676">
        <v>5</v>
      </c>
      <c r="R1676">
        <v>0.13731558131444399</v>
      </c>
      <c r="S1676">
        <v>1</v>
      </c>
    </row>
    <row r="1677" spans="14:19">
      <c r="N1677">
        <v>0.63159891658057998</v>
      </c>
      <c r="O1677">
        <v>6</v>
      </c>
      <c r="R1677">
        <v>1.2574433119305499</v>
      </c>
      <c r="S1677">
        <v>16</v>
      </c>
    </row>
    <row r="1678" spans="14:19">
      <c r="N1678">
        <v>-0.72118462987329102</v>
      </c>
      <c r="O1678">
        <v>15</v>
      </c>
      <c r="R1678">
        <v>0.82059384244381095</v>
      </c>
      <c r="S1678">
        <v>6</v>
      </c>
    </row>
    <row r="1679" spans="14:19">
      <c r="N1679">
        <v>2.3247984356960901E-2</v>
      </c>
      <c r="O1679">
        <v>3</v>
      </c>
      <c r="R1679">
        <v>1.6758466776279599</v>
      </c>
      <c r="S1679">
        <v>17</v>
      </c>
    </row>
    <row r="1680" spans="14:19">
      <c r="N1680">
        <v>-3.8319215090680801E-3</v>
      </c>
      <c r="O1680">
        <v>2</v>
      </c>
      <c r="R1680">
        <v>0.81594093642055399</v>
      </c>
      <c r="S1680">
        <v>7</v>
      </c>
    </row>
    <row r="1681" spans="14:19">
      <c r="N1681">
        <v>0.37522255030129198</v>
      </c>
      <c r="O1681">
        <v>6</v>
      </c>
      <c r="R1681">
        <v>1.63764204104876</v>
      </c>
      <c r="S1681">
        <v>15</v>
      </c>
    </row>
    <row r="1682" spans="14:19">
      <c r="N1682">
        <v>1.56790840224923</v>
      </c>
      <c r="O1682">
        <v>13</v>
      </c>
      <c r="R1682">
        <v>0.72863726521341299</v>
      </c>
      <c r="S1682">
        <v>5</v>
      </c>
    </row>
    <row r="1683" spans="14:19">
      <c r="N1683">
        <v>0.28531529478957002</v>
      </c>
      <c r="O1683">
        <v>9</v>
      </c>
      <c r="R1683">
        <v>0.26040327065722202</v>
      </c>
      <c r="S1683">
        <v>1</v>
      </c>
    </row>
    <row r="1684" spans="14:19">
      <c r="N1684">
        <v>1.6425995562919</v>
      </c>
      <c r="O1684">
        <v>25</v>
      </c>
      <c r="R1684">
        <v>0.67951913655962304</v>
      </c>
      <c r="S1684">
        <v>6</v>
      </c>
    </row>
    <row r="1685" spans="14:19">
      <c r="N1685">
        <v>0.89021900735662896</v>
      </c>
      <c r="O1685">
        <v>15</v>
      </c>
      <c r="R1685">
        <v>0.221043569913495</v>
      </c>
      <c r="S1685">
        <v>5</v>
      </c>
    </row>
    <row r="1686" spans="14:19">
      <c r="N1686">
        <v>0.35345978693566998</v>
      </c>
      <c r="O1686">
        <v>8</v>
      </c>
      <c r="R1686">
        <v>1.1552155551224399</v>
      </c>
      <c r="S1686">
        <v>17</v>
      </c>
    </row>
    <row r="1687" spans="14:19">
      <c r="N1687">
        <v>-0.112237175457832</v>
      </c>
      <c r="O1687">
        <v>2</v>
      </c>
      <c r="R1687">
        <v>1.59517910376564</v>
      </c>
      <c r="S1687">
        <v>16</v>
      </c>
    </row>
    <row r="1688" spans="14:19">
      <c r="N1688">
        <v>0.15546661344993501</v>
      </c>
      <c r="O1688">
        <v>6</v>
      </c>
      <c r="R1688">
        <v>-0.179051763778801</v>
      </c>
      <c r="S1688">
        <v>5</v>
      </c>
    </row>
    <row r="1689" spans="14:19">
      <c r="N1689">
        <v>2.6156518361153999E-2</v>
      </c>
      <c r="O1689">
        <v>3</v>
      </c>
      <c r="R1689">
        <v>-2.2625687794902198</v>
      </c>
      <c r="S1689">
        <v>24</v>
      </c>
    </row>
    <row r="1690" spans="14:19">
      <c r="N1690">
        <v>2.2978432967489799</v>
      </c>
      <c r="O1690">
        <v>16</v>
      </c>
      <c r="R1690">
        <v>-3.0366892354426001</v>
      </c>
      <c r="S1690">
        <v>18</v>
      </c>
    </row>
    <row r="1691" spans="14:19">
      <c r="N1691">
        <v>0.34323838343825103</v>
      </c>
      <c r="O1691">
        <v>2</v>
      </c>
      <c r="R1691">
        <v>-2.46059821154169</v>
      </c>
      <c r="S1691">
        <v>24</v>
      </c>
    </row>
    <row r="1692" spans="14:19">
      <c r="N1692">
        <v>0.78736700716545405</v>
      </c>
      <c r="O1692">
        <v>12</v>
      </c>
      <c r="R1692">
        <v>0.64633653018500303</v>
      </c>
      <c r="S1692">
        <v>5</v>
      </c>
    </row>
    <row r="1693" spans="14:19">
      <c r="N1693">
        <v>0.74039406404448604</v>
      </c>
      <c r="O1693">
        <v>6</v>
      </c>
      <c r="R1693">
        <v>-0.62963227498859298</v>
      </c>
      <c r="S1693">
        <v>22</v>
      </c>
    </row>
    <row r="1694" spans="14:19">
      <c r="N1694">
        <v>1.1032406418529599</v>
      </c>
      <c r="O1694">
        <v>7</v>
      </c>
      <c r="R1694">
        <v>-1.0814013839009999</v>
      </c>
      <c r="S1694">
        <v>9</v>
      </c>
    </row>
    <row r="1695" spans="14:19">
      <c r="N1695">
        <v>0.79264478398954497</v>
      </c>
      <c r="O1695">
        <v>3</v>
      </c>
      <c r="R1695">
        <v>1.80345418205895</v>
      </c>
      <c r="S1695">
        <v>12</v>
      </c>
    </row>
    <row r="1696" spans="14:19">
      <c r="N1696">
        <v>0.93794176995854295</v>
      </c>
      <c r="O1696">
        <v>16</v>
      </c>
      <c r="R1696">
        <v>0.65702395375887601</v>
      </c>
      <c r="S1696">
        <v>1</v>
      </c>
    </row>
    <row r="1697" spans="14:19">
      <c r="N1697">
        <v>0.88893670584151996</v>
      </c>
      <c r="O1697">
        <v>17</v>
      </c>
      <c r="R1697">
        <v>2.19906371155284</v>
      </c>
      <c r="S1697">
        <v>17</v>
      </c>
    </row>
    <row r="1698" spans="14:19">
      <c r="N1698">
        <v>0.35217748542056099</v>
      </c>
      <c r="O1698">
        <v>10</v>
      </c>
      <c r="R1698">
        <v>0.63615335770756298</v>
      </c>
      <c r="S1698">
        <v>10</v>
      </c>
    </row>
    <row r="1699" spans="14:19">
      <c r="N1699">
        <v>-0.113519476972941</v>
      </c>
      <c r="O1699">
        <v>4</v>
      </c>
      <c r="R1699">
        <v>0.14625524268072301</v>
      </c>
      <c r="S1699">
        <v>4</v>
      </c>
    </row>
    <row r="1700" spans="14:19">
      <c r="N1700">
        <v>0.79672442611991701</v>
      </c>
      <c r="O1700">
        <v>12</v>
      </c>
      <c r="R1700">
        <v>0.75607487610562396</v>
      </c>
      <c r="S1700">
        <v>10</v>
      </c>
    </row>
    <row r="1701" spans="14:19">
      <c r="N1701">
        <v>1.47287559784871</v>
      </c>
      <c r="O1701">
        <v>22</v>
      </c>
      <c r="R1701">
        <v>0.604283503638126</v>
      </c>
      <c r="S1701">
        <v>6</v>
      </c>
    </row>
    <row r="1702" spans="14:19">
      <c r="N1702">
        <v>0.79907809539789998</v>
      </c>
      <c r="O1702">
        <v>6</v>
      </c>
      <c r="R1702">
        <v>0.154476009054791</v>
      </c>
      <c r="S1702">
        <v>2</v>
      </c>
    </row>
    <row r="1703" spans="14:19">
      <c r="N1703">
        <v>0.94146761228789999</v>
      </c>
      <c r="O1703">
        <v>9</v>
      </c>
      <c r="R1703">
        <v>1.82771571315662</v>
      </c>
      <c r="S1703">
        <v>13</v>
      </c>
    </row>
    <row r="1704" spans="14:19">
      <c r="N1704">
        <v>0.20822435833181399</v>
      </c>
      <c r="O1704">
        <v>3</v>
      </c>
      <c r="R1704">
        <v>2.9182295471342798</v>
      </c>
      <c r="S1704">
        <v>23</v>
      </c>
    </row>
    <row r="1705" spans="14:19">
      <c r="N1705">
        <v>1.34063960399462</v>
      </c>
      <c r="O1705">
        <v>17</v>
      </c>
      <c r="R1705">
        <v>1.4051143856775401</v>
      </c>
      <c r="S1705">
        <v>2</v>
      </c>
    </row>
    <row r="1706" spans="14:19">
      <c r="N1706">
        <v>0.97491150712267804</v>
      </c>
      <c r="O1706">
        <v>13</v>
      </c>
      <c r="R1706">
        <v>0.35125414955559497</v>
      </c>
      <c r="S1706">
        <v>2</v>
      </c>
    </row>
    <row r="1707" spans="14:19">
      <c r="N1707">
        <v>0.638982301057893</v>
      </c>
      <c r="O1707">
        <v>4</v>
      </c>
      <c r="R1707">
        <v>0.60230680844548101</v>
      </c>
      <c r="S1707">
        <v>6</v>
      </c>
    </row>
    <row r="1708" spans="14:19">
      <c r="N1708">
        <v>0.27611961371816901</v>
      </c>
      <c r="O1708">
        <v>7</v>
      </c>
      <c r="R1708">
        <v>2.0865783493224499</v>
      </c>
      <c r="S1708">
        <v>24</v>
      </c>
    </row>
    <row r="1709" spans="14:19">
      <c r="N1709">
        <v>0.68126140737613206</v>
      </c>
      <c r="O1709">
        <v>6</v>
      </c>
      <c r="R1709">
        <v>2.0732618613254701</v>
      </c>
      <c r="S1709">
        <v>5</v>
      </c>
    </row>
    <row r="1710" spans="14:19">
      <c r="N1710">
        <v>-1.47786271022259E-2</v>
      </c>
      <c r="O1710">
        <v>1</v>
      </c>
      <c r="R1710">
        <v>2.00121084424846</v>
      </c>
      <c r="S1710">
        <v>21</v>
      </c>
    </row>
    <row r="1711" spans="14:19">
      <c r="N1711">
        <v>0.52103564842338501</v>
      </c>
      <c r="O1711">
        <v>9</v>
      </c>
      <c r="R1711">
        <v>0.376152458578212</v>
      </c>
      <c r="S1711">
        <v>2</v>
      </c>
    </row>
    <row r="1712" spans="14:19">
      <c r="N1712">
        <v>1.53951908488752</v>
      </c>
      <c r="O1712">
        <v>22</v>
      </c>
      <c r="R1712">
        <v>1.3282936611384399</v>
      </c>
      <c r="S1712">
        <v>10</v>
      </c>
    </row>
    <row r="1713" spans="14:19">
      <c r="N1713">
        <v>2.2827107345055402</v>
      </c>
      <c r="O1713">
        <v>14</v>
      </c>
      <c r="R1713">
        <v>0.63031223805389502</v>
      </c>
      <c r="S1713">
        <v>4</v>
      </c>
    </row>
    <row r="1714" spans="14:19">
      <c r="N1714">
        <v>1.3550982383330501</v>
      </c>
      <c r="O1714">
        <v>12</v>
      </c>
      <c r="R1714">
        <v>8.3298050850163993E-2</v>
      </c>
      <c r="S1714">
        <v>1</v>
      </c>
    </row>
    <row r="1715" spans="14:19">
      <c r="N1715">
        <v>0.45093086907255597</v>
      </c>
      <c r="O1715">
        <v>9</v>
      </c>
      <c r="R1715">
        <v>0.19674220443256199</v>
      </c>
      <c r="S1715">
        <v>1</v>
      </c>
    </row>
    <row r="1716" spans="14:19">
      <c r="N1716">
        <v>0.75206152304710705</v>
      </c>
      <c r="O1716">
        <v>13</v>
      </c>
      <c r="R1716">
        <v>1.19854071965639</v>
      </c>
      <c r="S1716">
        <v>10</v>
      </c>
    </row>
    <row r="1717" spans="14:19">
      <c r="N1717">
        <v>-0.28593760706097499</v>
      </c>
      <c r="O1717">
        <v>1</v>
      </c>
      <c r="R1717">
        <v>2.1425866595982601</v>
      </c>
      <c r="S1717">
        <v>24</v>
      </c>
    </row>
    <row r="1718" spans="14:19">
      <c r="N1718">
        <v>-3.1527879980627602E-2</v>
      </c>
      <c r="O1718">
        <v>2</v>
      </c>
      <c r="R1718">
        <v>0.73813145530459701</v>
      </c>
      <c r="S1718">
        <v>3</v>
      </c>
    </row>
    <row r="1719" spans="14:19">
      <c r="N1719">
        <v>0.59857195239620697</v>
      </c>
      <c r="O1719">
        <v>10</v>
      </c>
      <c r="R1719">
        <v>1.68217739524647</v>
      </c>
      <c r="S1719">
        <v>17</v>
      </c>
    </row>
    <row r="1720" spans="14:19">
      <c r="N1720">
        <v>-0.27281417447328798</v>
      </c>
      <c r="O1720">
        <v>16</v>
      </c>
      <c r="R1720">
        <v>0.89454150315022696</v>
      </c>
      <c r="S1720">
        <v>8</v>
      </c>
    </row>
    <row r="1721" spans="14:19">
      <c r="N1721">
        <v>0.59918607004433799</v>
      </c>
      <c r="O1721">
        <v>5</v>
      </c>
      <c r="R1721">
        <v>1.03241043216313</v>
      </c>
      <c r="S1721">
        <v>11</v>
      </c>
    </row>
    <row r="1722" spans="14:19">
      <c r="N1722">
        <v>0.48884871464957402</v>
      </c>
      <c r="O1722">
        <v>8</v>
      </c>
      <c r="R1722">
        <v>1.78834540923389</v>
      </c>
      <c r="S1722">
        <v>22</v>
      </c>
    </row>
    <row r="1723" spans="14:19">
      <c r="N1723">
        <v>0.56886563279256497</v>
      </c>
      <c r="O1723">
        <v>6</v>
      </c>
      <c r="R1723">
        <v>1.0470787168645601</v>
      </c>
      <c r="S1723">
        <v>13</v>
      </c>
    </row>
    <row r="1724" spans="14:19">
      <c r="N1724">
        <v>2.0867058378361598</v>
      </c>
      <c r="O1724">
        <v>22</v>
      </c>
      <c r="R1724">
        <v>1.6251416280592299</v>
      </c>
      <c r="S1724">
        <v>20</v>
      </c>
    </row>
    <row r="1725" spans="14:19">
      <c r="N1725">
        <v>1.4275554188652</v>
      </c>
      <c r="O1725">
        <v>15</v>
      </c>
      <c r="R1725">
        <v>0.47219432400542699</v>
      </c>
      <c r="S1725">
        <v>6</v>
      </c>
    </row>
    <row r="1726" spans="14:19">
      <c r="N1726">
        <v>0.68510119602023101</v>
      </c>
      <c r="O1726">
        <v>11</v>
      </c>
      <c r="R1726">
        <v>1.3653759155038701</v>
      </c>
      <c r="S1726">
        <v>16</v>
      </c>
    </row>
    <row r="1727" spans="14:19">
      <c r="N1727">
        <v>1.37954051204687</v>
      </c>
      <c r="O1727">
        <v>19</v>
      </c>
      <c r="R1727">
        <v>0.99933233100555496</v>
      </c>
      <c r="S1727">
        <v>14</v>
      </c>
    </row>
    <row r="1728" spans="14:19">
      <c r="N1728">
        <v>0.34135845244868501</v>
      </c>
      <c r="O1728">
        <v>1</v>
      </c>
      <c r="R1728">
        <v>0.41249851938474102</v>
      </c>
      <c r="S1728">
        <v>5</v>
      </c>
    </row>
    <row r="1729" spans="14:19">
      <c r="N1729">
        <v>1.94792708069805</v>
      </c>
      <c r="O1729">
        <v>23</v>
      </c>
      <c r="R1729">
        <v>0.62162889960924395</v>
      </c>
      <c r="S1729">
        <v>8</v>
      </c>
    </row>
    <row r="1730" spans="14:19">
      <c r="N1730">
        <v>1.5529605575577601</v>
      </c>
      <c r="O1730">
        <v>6</v>
      </c>
      <c r="R1730">
        <v>0.81646508926396899</v>
      </c>
      <c r="S1730">
        <v>11</v>
      </c>
    </row>
    <row r="1731" spans="14:19">
      <c r="N1731">
        <v>-0.68406310040950602</v>
      </c>
      <c r="O1731">
        <v>2</v>
      </c>
      <c r="R1731">
        <v>0.92370385577771597</v>
      </c>
      <c r="S1731">
        <v>12</v>
      </c>
    </row>
    <row r="1732" spans="14:19">
      <c r="N1732">
        <v>-2.67838685396914</v>
      </c>
      <c r="O1732">
        <v>10</v>
      </c>
      <c r="R1732">
        <v>1.9232839141253899</v>
      </c>
      <c r="S1732">
        <v>24</v>
      </c>
    </row>
    <row r="1733" spans="14:19">
      <c r="N1733">
        <v>-1.42237683775574</v>
      </c>
      <c r="O1733">
        <v>8</v>
      </c>
      <c r="R1733">
        <v>0.78014786515800205</v>
      </c>
      <c r="S1733">
        <v>11</v>
      </c>
    </row>
    <row r="1734" spans="14:19">
      <c r="N1734">
        <v>-2.0320545923759901</v>
      </c>
      <c r="O1734">
        <v>19</v>
      </c>
      <c r="R1734">
        <v>1.90078853490691</v>
      </c>
      <c r="S1734">
        <v>25</v>
      </c>
    </row>
    <row r="1735" spans="14:19">
      <c r="N1735">
        <v>-1.4290945838006399</v>
      </c>
      <c r="O1735">
        <v>23</v>
      </c>
      <c r="R1735">
        <v>0.65853333847564499</v>
      </c>
      <c r="S1735">
        <v>10</v>
      </c>
    </row>
    <row r="1736" spans="14:19">
      <c r="N1736">
        <v>-1.01868926326329</v>
      </c>
      <c r="O1736">
        <v>6</v>
      </c>
      <c r="R1736">
        <v>0.70107808354681</v>
      </c>
      <c r="S1736">
        <v>11</v>
      </c>
    </row>
    <row r="1737" spans="14:19">
      <c r="N1737">
        <v>0.86649313562760599</v>
      </c>
      <c r="O1737">
        <v>20</v>
      </c>
      <c r="R1737">
        <v>0.51767644556872505</v>
      </c>
      <c r="S1737">
        <v>10</v>
      </c>
    </row>
    <row r="1738" spans="14:19">
      <c r="N1738">
        <v>9.7228612398865696E-2</v>
      </c>
      <c r="O1738">
        <v>9</v>
      </c>
      <c r="R1738">
        <v>0.180285969430278</v>
      </c>
      <c r="S1738">
        <v>5</v>
      </c>
    </row>
    <row r="1739" spans="14:19">
      <c r="N1739">
        <v>2.8729431651914199</v>
      </c>
      <c r="O1739">
        <v>20</v>
      </c>
      <c r="R1739">
        <v>1.80442886696914</v>
      </c>
      <c r="S1739">
        <v>23</v>
      </c>
    </row>
    <row r="1740" spans="14:19">
      <c r="N1740">
        <v>2.2795984299809402</v>
      </c>
      <c r="O1740">
        <v>13</v>
      </c>
      <c r="R1740">
        <v>1.0111378500511199</v>
      </c>
      <c r="S1740">
        <v>9</v>
      </c>
    </row>
    <row r="1741" spans="14:19">
      <c r="N1741">
        <v>-0.887903096611391</v>
      </c>
      <c r="O1741">
        <v>18</v>
      </c>
      <c r="R1741">
        <v>1.88831941644186</v>
      </c>
      <c r="S1741">
        <v>21</v>
      </c>
    </row>
    <row r="1742" spans="14:19">
      <c r="N1742">
        <v>-1.7934161992748201</v>
      </c>
      <c r="O1742">
        <v>6</v>
      </c>
      <c r="R1742">
        <v>1.0278583568178199</v>
      </c>
      <c r="S1742">
        <v>11</v>
      </c>
    </row>
    <row r="1743" spans="14:19">
      <c r="N1743">
        <v>-0.90319591957070999</v>
      </c>
      <c r="O1743">
        <v>22</v>
      </c>
      <c r="R1743">
        <v>0.15826164680464599</v>
      </c>
      <c r="S1743">
        <v>1</v>
      </c>
    </row>
    <row r="1744" spans="14:19">
      <c r="N1744">
        <v>-1.26668463252707</v>
      </c>
      <c r="O1744">
        <v>13</v>
      </c>
      <c r="R1744">
        <v>0.87689121310364504</v>
      </c>
      <c r="S1744">
        <v>10</v>
      </c>
    </row>
    <row r="1745" spans="14:19">
      <c r="N1745">
        <v>2.0358205219892501E-2</v>
      </c>
      <c r="O1745">
        <v>19</v>
      </c>
      <c r="R1745">
        <v>0.48582650999618099</v>
      </c>
      <c r="S1745">
        <v>5</v>
      </c>
    </row>
    <row r="1746" spans="14:19">
      <c r="N1746">
        <v>-0.63371342247392803</v>
      </c>
      <c r="O1746">
        <v>5</v>
      </c>
      <c r="R1746">
        <v>0.43382245018269799</v>
      </c>
      <c r="S1746">
        <v>2</v>
      </c>
    </row>
    <row r="1747" spans="14:19">
      <c r="N1747">
        <v>-0.10698940030363099</v>
      </c>
      <c r="O1747">
        <v>1</v>
      </c>
      <c r="R1747">
        <v>2.1603051377854001</v>
      </c>
      <c r="S1747">
        <v>24</v>
      </c>
    </row>
    <row r="1748" spans="14:19">
      <c r="N1748">
        <v>2.0246597431481099</v>
      </c>
      <c r="O1748">
        <v>13</v>
      </c>
      <c r="R1748">
        <v>0.784994930569895</v>
      </c>
      <c r="S1748">
        <v>8</v>
      </c>
    </row>
    <row r="1749" spans="14:19">
      <c r="N1749">
        <v>0.58099812424147701</v>
      </c>
      <c r="O1749">
        <v>10</v>
      </c>
      <c r="R1749">
        <v>1.02698136264523</v>
      </c>
      <c r="S1749">
        <v>11</v>
      </c>
    </row>
    <row r="1750" spans="14:19">
      <c r="N1750">
        <v>1.3334586427078901</v>
      </c>
      <c r="O1750">
        <v>24</v>
      </c>
      <c r="R1750">
        <v>0.279673350592133</v>
      </c>
      <c r="S1750">
        <v>1</v>
      </c>
    </row>
    <row r="1751" spans="14:19">
      <c r="N1751">
        <v>0.97961598064067801</v>
      </c>
      <c r="O1751">
        <v>23</v>
      </c>
      <c r="R1751">
        <v>0.997538037112916</v>
      </c>
      <c r="S1751">
        <v>11</v>
      </c>
    </row>
    <row r="1752" spans="14:19">
      <c r="N1752">
        <v>0.65371462213563503</v>
      </c>
      <c r="O1752">
        <v>6</v>
      </c>
      <c r="R1752">
        <v>0.40886161104871499</v>
      </c>
      <c r="S1752">
        <v>3</v>
      </c>
    </row>
    <row r="1753" spans="14:19">
      <c r="N1753">
        <v>-2.1308794752946301</v>
      </c>
      <c r="O1753">
        <v>2</v>
      </c>
      <c r="R1753">
        <v>1.4803249688594999</v>
      </c>
      <c r="S1753">
        <v>18</v>
      </c>
    </row>
    <row r="1754" spans="14:19">
      <c r="N1754">
        <v>0.34254414351375401</v>
      </c>
      <c r="O1754">
        <v>9</v>
      </c>
      <c r="R1754">
        <v>0.92059919356407205</v>
      </c>
      <c r="S1754">
        <v>11</v>
      </c>
    </row>
    <row r="1755" spans="14:19">
      <c r="N1755">
        <v>0.54149528370198297</v>
      </c>
      <c r="O1755">
        <v>9</v>
      </c>
      <c r="R1755">
        <v>0.94495383736416205</v>
      </c>
      <c r="S1755">
        <v>17</v>
      </c>
    </row>
    <row r="1756" spans="14:19">
      <c r="N1756">
        <v>1.22008954994915</v>
      </c>
      <c r="O1756">
        <v>9</v>
      </c>
      <c r="R1756">
        <v>-0.192903955909978</v>
      </c>
      <c r="S1756">
        <v>2</v>
      </c>
    </row>
    <row r="1757" spans="14:19">
      <c r="N1757">
        <v>0.79242265307186499</v>
      </c>
      <c r="O1757">
        <v>15</v>
      </c>
      <c r="R1757">
        <v>0.94742502462148903</v>
      </c>
      <c r="S1757">
        <v>16</v>
      </c>
    </row>
    <row r="1758" spans="14:19">
      <c r="N1758">
        <v>-0.41125861414496601</v>
      </c>
      <c r="O1758">
        <v>5</v>
      </c>
      <c r="R1758">
        <v>0.60475482334484698</v>
      </c>
      <c r="S1758">
        <v>3</v>
      </c>
    </row>
    <row r="1759" spans="14:19">
      <c r="N1759">
        <v>2.0178954972336398</v>
      </c>
      <c r="O1759">
        <v>17</v>
      </c>
      <c r="R1759">
        <v>1.1357023712135501</v>
      </c>
      <c r="S1759">
        <v>9</v>
      </c>
    </row>
    <row r="1760" spans="14:19">
      <c r="N1760">
        <v>1.8048047598628001</v>
      </c>
      <c r="O1760">
        <v>24</v>
      </c>
      <c r="R1760">
        <v>7.19670370794043E-2</v>
      </c>
      <c r="S1760">
        <v>1</v>
      </c>
    </row>
    <row r="1761" spans="14:19">
      <c r="N1761">
        <v>0.78836902750881099</v>
      </c>
      <c r="O1761">
        <v>11</v>
      </c>
      <c r="R1761">
        <v>1.4878724834453001</v>
      </c>
      <c r="S1761">
        <v>14</v>
      </c>
    </row>
    <row r="1762" spans="14:19">
      <c r="N1762">
        <v>1.09361842061374</v>
      </c>
      <c r="O1762">
        <v>16</v>
      </c>
      <c r="R1762">
        <v>-3.6830655602538599E-2</v>
      </c>
      <c r="S1762">
        <v>15</v>
      </c>
    </row>
    <row r="1763" spans="14:19">
      <c r="N1763">
        <v>1.1584088930546601</v>
      </c>
      <c r="O1763">
        <v>22</v>
      </c>
      <c r="R1763">
        <v>0.34183474315383799</v>
      </c>
      <c r="S1763">
        <v>19</v>
      </c>
    </row>
    <row r="1764" spans="14:19">
      <c r="N1764">
        <v>1.3198870933442</v>
      </c>
      <c r="O1764">
        <v>20</v>
      </c>
      <c r="R1764">
        <v>-0.312718943512586</v>
      </c>
      <c r="S1764">
        <v>6</v>
      </c>
    </row>
    <row r="1765" spans="14:19">
      <c r="N1765">
        <v>0.61458208170708695</v>
      </c>
      <c r="O1765">
        <v>5</v>
      </c>
      <c r="R1765">
        <v>0.30924298741893602</v>
      </c>
      <c r="S1765">
        <v>4</v>
      </c>
    </row>
    <row r="1766" spans="14:19">
      <c r="N1766">
        <v>1.2465960779869401</v>
      </c>
      <c r="O1766">
        <v>16</v>
      </c>
      <c r="R1766">
        <v>1.1774818959733699</v>
      </c>
      <c r="S1766">
        <v>7</v>
      </c>
    </row>
    <row r="1767" spans="14:19">
      <c r="N1767">
        <v>1.1714836303093701</v>
      </c>
      <c r="O1767">
        <v>14</v>
      </c>
      <c r="R1767">
        <v>2.68785407056387</v>
      </c>
      <c r="S1767">
        <v>25</v>
      </c>
    </row>
    <row r="1768" spans="14:19">
      <c r="N1768">
        <v>1.0985949985660499</v>
      </c>
      <c r="O1768">
        <v>14</v>
      </c>
      <c r="R1768">
        <v>0.761837312453996</v>
      </c>
      <c r="S1768">
        <v>2</v>
      </c>
    </row>
    <row r="1769" spans="14:19">
      <c r="N1769">
        <v>0.18926608060448699</v>
      </c>
      <c r="O1769">
        <v>3</v>
      </c>
      <c r="R1769">
        <v>2.2722094870445</v>
      </c>
      <c r="S1769">
        <v>20</v>
      </c>
    </row>
    <row r="1770" spans="14:19">
      <c r="N1770">
        <v>0.63151055865512395</v>
      </c>
      <c r="O1770">
        <v>10</v>
      </c>
      <c r="R1770">
        <v>1.02098886204397</v>
      </c>
      <c r="S1770">
        <v>5</v>
      </c>
    </row>
    <row r="1771" spans="14:19">
      <c r="N1771">
        <v>1.7470238499145301</v>
      </c>
      <c r="O1771">
        <v>24</v>
      </c>
      <c r="R1771">
        <v>1.4571772066800801</v>
      </c>
      <c r="S1771">
        <v>13</v>
      </c>
    </row>
    <row r="1772" spans="14:19">
      <c r="N1772">
        <v>1.7543570777055599</v>
      </c>
      <c r="O1772">
        <v>20</v>
      </c>
      <c r="R1772">
        <v>0.51340105761879595</v>
      </c>
      <c r="S1772">
        <v>1</v>
      </c>
    </row>
    <row r="1773" spans="14:19">
      <c r="N1773">
        <v>0.35220625229678698</v>
      </c>
      <c r="O1773">
        <v>4</v>
      </c>
      <c r="R1773">
        <v>0.62760636338538001</v>
      </c>
      <c r="S1773">
        <v>4</v>
      </c>
    </row>
    <row r="1774" spans="14:19">
      <c r="N1774">
        <v>1.08286014325666</v>
      </c>
      <c r="O1774">
        <v>12</v>
      </c>
      <c r="R1774">
        <v>1.73312134762808</v>
      </c>
      <c r="S1774">
        <v>19</v>
      </c>
    </row>
    <row r="1775" spans="14:19">
      <c r="N1775">
        <v>0.50302448500223096</v>
      </c>
      <c r="O1775">
        <v>5</v>
      </c>
      <c r="R1775">
        <v>1.6063240656331399</v>
      </c>
      <c r="S1775">
        <v>18</v>
      </c>
    </row>
    <row r="1776" spans="14:19">
      <c r="N1776">
        <v>0.22901646284341301</v>
      </c>
      <c r="O1776">
        <v>3</v>
      </c>
      <c r="R1776">
        <v>1.5101339273483501</v>
      </c>
      <c r="S1776">
        <v>22</v>
      </c>
    </row>
    <row r="1777" spans="14:19">
      <c r="N1777">
        <v>0.45314029507389902</v>
      </c>
      <c r="O1777">
        <v>12</v>
      </c>
      <c r="R1777">
        <v>0.31806574163260498</v>
      </c>
      <c r="S1777">
        <v>9</v>
      </c>
    </row>
    <row r="1778" spans="14:19">
      <c r="N1778">
        <v>0.87491983633913095</v>
      </c>
      <c r="O1778">
        <v>3</v>
      </c>
      <c r="R1778">
        <v>1.25150477659392</v>
      </c>
      <c r="S1778">
        <v>15</v>
      </c>
    </row>
    <row r="1779" spans="14:19">
      <c r="N1779">
        <v>0.674161369132948</v>
      </c>
      <c r="O1779">
        <v>8</v>
      </c>
      <c r="R1779">
        <v>1.7271617343477701</v>
      </c>
      <c r="S1779">
        <v>21</v>
      </c>
    </row>
    <row r="1780" spans="14:19">
      <c r="N1780">
        <v>0.97271428959777295</v>
      </c>
      <c r="O1780">
        <v>11</v>
      </c>
      <c r="R1780">
        <v>0.97573228903808795</v>
      </c>
      <c r="S1780">
        <v>12</v>
      </c>
    </row>
    <row r="1781" spans="14:19">
      <c r="N1781">
        <v>0.415815968015747</v>
      </c>
      <c r="O1781">
        <v>4</v>
      </c>
      <c r="R1781">
        <v>6.3347549129257899E-2</v>
      </c>
      <c r="S1781">
        <v>1</v>
      </c>
    </row>
    <row r="1782" spans="14:19">
      <c r="N1782">
        <v>0.31256950419770502</v>
      </c>
      <c r="O1782">
        <v>3</v>
      </c>
      <c r="R1782">
        <v>1.10967645709274</v>
      </c>
      <c r="S1782">
        <v>8</v>
      </c>
    </row>
    <row r="1783" spans="14:19">
      <c r="N1783">
        <v>-8.2246123393021203E-2</v>
      </c>
      <c r="O1783">
        <v>2</v>
      </c>
      <c r="R1783">
        <v>-3.1391956453853802</v>
      </c>
      <c r="S1783">
        <v>24</v>
      </c>
    </row>
    <row r="1784" spans="14:19">
      <c r="N1784">
        <v>9.0395499191906498E-3</v>
      </c>
      <c r="O1784">
        <v>3</v>
      </c>
      <c r="R1784">
        <v>4.2530571358441002E-2</v>
      </c>
      <c r="S1784">
        <v>1</v>
      </c>
    </row>
    <row r="1785" spans="14:19">
      <c r="N1785">
        <v>1.45900043565682</v>
      </c>
      <c r="O1785">
        <v>23</v>
      </c>
      <c r="R1785">
        <v>-0.37732061852506399</v>
      </c>
      <c r="S1785">
        <v>16</v>
      </c>
    </row>
    <row r="1786" spans="14:19">
      <c r="N1786">
        <v>0.71292918959357199</v>
      </c>
      <c r="O1786">
        <v>13</v>
      </c>
      <c r="R1786">
        <v>1.8425639624431001</v>
      </c>
      <c r="S1786">
        <v>21</v>
      </c>
    </row>
    <row r="1787" spans="14:19">
      <c r="N1787">
        <v>1.14609219750257</v>
      </c>
      <c r="O1787">
        <v>19</v>
      </c>
      <c r="R1787">
        <v>0.74185369924485101</v>
      </c>
      <c r="S1787">
        <v>8</v>
      </c>
    </row>
    <row r="1788" spans="14:19">
      <c r="N1788">
        <v>2.379340084221</v>
      </c>
      <c r="O1788">
        <v>24</v>
      </c>
      <c r="R1788">
        <v>2.21759543403707</v>
      </c>
      <c r="S1788">
        <v>23</v>
      </c>
    </row>
    <row r="1789" spans="14:19">
      <c r="N1789">
        <v>0.50364976909923398</v>
      </c>
      <c r="O1789">
        <v>8</v>
      </c>
      <c r="R1789">
        <v>1.25303539798186</v>
      </c>
      <c r="S1789">
        <v>7</v>
      </c>
    </row>
    <row r="1790" spans="14:19">
      <c r="N1790">
        <v>0.86343387832442398</v>
      </c>
      <c r="O1790">
        <v>11</v>
      </c>
      <c r="R1790">
        <v>0.35297157946551599</v>
      </c>
      <c r="S1790">
        <v>1</v>
      </c>
    </row>
    <row r="1791" spans="14:19">
      <c r="N1791">
        <v>1.6380422229816001</v>
      </c>
      <c r="O1791">
        <v>20</v>
      </c>
      <c r="R1791">
        <v>1.2556542957117001</v>
      </c>
      <c r="S1791">
        <v>16</v>
      </c>
    </row>
    <row r="1792" spans="14:19">
      <c r="N1792">
        <v>0.61784512961570404</v>
      </c>
      <c r="O1792">
        <v>10</v>
      </c>
      <c r="R1792">
        <v>0.81770390005150895</v>
      </c>
      <c r="S1792">
        <v>10</v>
      </c>
    </row>
    <row r="1793" spans="14:19">
      <c r="N1793">
        <v>1.0045544705685101</v>
      </c>
      <c r="O1793">
        <v>13</v>
      </c>
      <c r="R1793">
        <v>1.3452576666215501</v>
      </c>
      <c r="S1793">
        <v>17</v>
      </c>
    </row>
    <row r="1794" spans="14:19">
      <c r="N1794">
        <v>1.3259155736020001</v>
      </c>
      <c r="O1794">
        <v>15</v>
      </c>
      <c r="R1794">
        <v>0.43211057258910701</v>
      </c>
      <c r="S1794">
        <v>5</v>
      </c>
    </row>
    <row r="1795" spans="14:19">
      <c r="N1795">
        <v>1.3288756456604001</v>
      </c>
      <c r="O1795">
        <v>22</v>
      </c>
      <c r="R1795">
        <v>2.9283877231302699E-2</v>
      </c>
      <c r="S1795">
        <v>5</v>
      </c>
    </row>
    <row r="1796" spans="14:19">
      <c r="N1796">
        <v>1.70546192954025</v>
      </c>
      <c r="O1796">
        <v>9</v>
      </c>
      <c r="R1796">
        <v>1.02394456759314</v>
      </c>
      <c r="S1796">
        <v>18</v>
      </c>
    </row>
    <row r="1797" spans="14:19">
      <c r="N1797">
        <v>0.93134147358787001</v>
      </c>
      <c r="O1797">
        <v>3</v>
      </c>
      <c r="R1797">
        <v>0.82105817633622102</v>
      </c>
      <c r="S1797">
        <v>15</v>
      </c>
    </row>
    <row r="1798" spans="14:19">
      <c r="N1798">
        <v>0.35465382259841299</v>
      </c>
      <c r="O1798">
        <v>7</v>
      </c>
      <c r="R1798">
        <v>0.44286004922785799</v>
      </c>
      <c r="S1798">
        <v>10</v>
      </c>
    </row>
    <row r="1799" spans="14:19">
      <c r="N1799">
        <v>-2.98770841638733</v>
      </c>
      <c r="O1799">
        <v>6</v>
      </c>
      <c r="R1799">
        <v>1.31701740776867</v>
      </c>
      <c r="S1799">
        <v>16</v>
      </c>
    </row>
    <row r="1800" spans="14:19">
      <c r="N1800">
        <v>-1.8717071165297501</v>
      </c>
      <c r="O1800">
        <v>16</v>
      </c>
      <c r="R1800">
        <v>-0.130207083925302</v>
      </c>
      <c r="S1800">
        <v>2</v>
      </c>
    </row>
    <row r="1801" spans="14:19">
      <c r="N1801">
        <v>-0.98717639882587205</v>
      </c>
      <c r="O1801">
        <v>24</v>
      </c>
      <c r="R1801">
        <v>0.111905299545593</v>
      </c>
      <c r="S1801">
        <v>1</v>
      </c>
    </row>
    <row r="1802" spans="14:19">
      <c r="N1802">
        <v>-2.3234762254421599</v>
      </c>
      <c r="O1802">
        <v>3</v>
      </c>
      <c r="R1802">
        <v>0.96221193497162705</v>
      </c>
      <c r="S1802">
        <v>12</v>
      </c>
    </row>
    <row r="1803" spans="14:19">
      <c r="N1803">
        <v>-1.43894550773828</v>
      </c>
      <c r="O1803">
        <v>11</v>
      </c>
      <c r="R1803">
        <v>0.82610383512366703</v>
      </c>
      <c r="S1803">
        <v>6</v>
      </c>
    </row>
    <row r="1804" spans="14:19">
      <c r="N1804">
        <v>0.15918042368368401</v>
      </c>
      <c r="O1804">
        <v>4</v>
      </c>
      <c r="R1804">
        <v>1.8450215676416</v>
      </c>
      <c r="S1804">
        <v>22</v>
      </c>
    </row>
    <row r="1805" spans="14:19">
      <c r="N1805">
        <v>2.3383119522547999</v>
      </c>
      <c r="O1805">
        <v>24</v>
      </c>
      <c r="R1805">
        <v>0.64967202095542398</v>
      </c>
      <c r="S1805">
        <v>7</v>
      </c>
    </row>
    <row r="1806" spans="14:19">
      <c r="N1806">
        <v>0.59912160193877795</v>
      </c>
      <c r="O1806">
        <v>4</v>
      </c>
      <c r="R1806">
        <v>0.30296404729841703</v>
      </c>
      <c r="S1806">
        <v>6</v>
      </c>
    </row>
    <row r="1807" spans="14:19">
      <c r="N1807">
        <v>1.2441085640804399</v>
      </c>
      <c r="O1807">
        <v>12</v>
      </c>
      <c r="R1807">
        <v>1.2856593792078399</v>
      </c>
      <c r="S1807">
        <v>19</v>
      </c>
    </row>
    <row r="1808" spans="14:19">
      <c r="N1808">
        <v>0.56187050280451001</v>
      </c>
      <c r="O1808">
        <v>4</v>
      </c>
      <c r="R1808">
        <v>0.10096926078286</v>
      </c>
      <c r="S1808">
        <v>5</v>
      </c>
    </row>
    <row r="1809" spans="14:19">
      <c r="N1809">
        <v>0.587026308977319</v>
      </c>
      <c r="O1809">
        <v>10</v>
      </c>
      <c r="R1809">
        <v>0.92401329848070901</v>
      </c>
      <c r="S1809">
        <v>15</v>
      </c>
    </row>
    <row r="1810" spans="14:19">
      <c r="N1810">
        <v>0.89093540010139105</v>
      </c>
      <c r="O1810">
        <v>10</v>
      </c>
      <c r="R1810">
        <v>-4.1519276397104198E-2</v>
      </c>
      <c r="S1810">
        <v>4</v>
      </c>
    </row>
    <row r="1811" spans="14:19">
      <c r="N1811">
        <v>1.1622266120867799</v>
      </c>
      <c r="O1811">
        <v>12</v>
      </c>
      <c r="R1811">
        <v>1.9468486388878601</v>
      </c>
      <c r="S1811">
        <v>18</v>
      </c>
    </row>
    <row r="1812" spans="14:19">
      <c r="N1812">
        <v>0.95489811230168897</v>
      </c>
      <c r="O1812">
        <v>19</v>
      </c>
      <c r="R1812">
        <v>1.7664184545275301</v>
      </c>
      <c r="S1812">
        <v>11</v>
      </c>
    </row>
    <row r="1813" spans="14:19">
      <c r="N1813">
        <v>2.03696005123403</v>
      </c>
      <c r="O1813">
        <v>18</v>
      </c>
      <c r="R1813">
        <v>0.400187572956332</v>
      </c>
      <c r="S1813">
        <v>5</v>
      </c>
    </row>
    <row r="1814" spans="14:19">
      <c r="N1814">
        <v>0.69017030736179197</v>
      </c>
      <c r="O1814">
        <v>7</v>
      </c>
      <c r="R1814">
        <v>1.24462834950734</v>
      </c>
      <c r="S1814">
        <v>13</v>
      </c>
    </row>
    <row r="1815" spans="14:19">
      <c r="N1815">
        <v>1.22430821860507</v>
      </c>
      <c r="O1815">
        <v>25</v>
      </c>
      <c r="R1815">
        <v>0.94968836878686802</v>
      </c>
      <c r="S1815">
        <v>13</v>
      </c>
    </row>
    <row r="1816" spans="14:19">
      <c r="N1816">
        <v>-0.28880694285167202</v>
      </c>
      <c r="O1816">
        <v>4</v>
      </c>
      <c r="R1816">
        <v>1.27700587006864</v>
      </c>
      <c r="S1816">
        <v>15</v>
      </c>
    </row>
    <row r="1817" spans="14:19">
      <c r="N1817">
        <v>0.94661098230072704</v>
      </c>
      <c r="O1817">
        <v>6</v>
      </c>
      <c r="R1817">
        <v>1.0871464021261501</v>
      </c>
      <c r="S1817">
        <v>12</v>
      </c>
    </row>
    <row r="1818" spans="14:19">
      <c r="N1818">
        <v>0.51083397897441996</v>
      </c>
      <c r="O1818">
        <v>1</v>
      </c>
      <c r="R1818">
        <v>0.91023789765752605</v>
      </c>
      <c r="S1818">
        <v>15</v>
      </c>
    </row>
    <row r="1819" spans="14:19">
      <c r="N1819">
        <v>1.34306647263131</v>
      </c>
      <c r="O1819">
        <v>12</v>
      </c>
      <c r="R1819">
        <v>0.60830297259182098</v>
      </c>
      <c r="S1819">
        <v>6</v>
      </c>
    </row>
    <row r="1820" spans="14:19">
      <c r="N1820">
        <v>2.2726151492909898</v>
      </c>
      <c r="O1820">
        <v>23</v>
      </c>
      <c r="R1820">
        <v>0.51985188105426705</v>
      </c>
      <c r="S1820">
        <v>5</v>
      </c>
    </row>
    <row r="1821" spans="14:19">
      <c r="N1821">
        <v>0.82414654818008204</v>
      </c>
      <c r="O1821">
        <v>7</v>
      </c>
      <c r="R1821">
        <v>-1.0415115323783799</v>
      </c>
      <c r="S1821">
        <v>4</v>
      </c>
    </row>
    <row r="1822" spans="14:19">
      <c r="N1822">
        <v>1.13008933256769</v>
      </c>
      <c r="O1822">
        <v>18</v>
      </c>
      <c r="R1822">
        <v>1.21979930783167</v>
      </c>
      <c r="S1822">
        <v>15</v>
      </c>
    </row>
    <row r="1823" spans="14:19">
      <c r="N1823">
        <v>0.10263655100137201</v>
      </c>
      <c r="O1823">
        <v>6</v>
      </c>
      <c r="R1823">
        <v>0.39040125550001797</v>
      </c>
      <c r="S1823">
        <v>2</v>
      </c>
    </row>
    <row r="1824" spans="14:19">
      <c r="N1824">
        <v>0.74246869819404204</v>
      </c>
      <c r="O1824">
        <v>4</v>
      </c>
      <c r="R1824">
        <v>0.46516092437482098</v>
      </c>
      <c r="S1824">
        <v>7</v>
      </c>
    </row>
    <row r="1825" spans="14:19">
      <c r="N1825">
        <v>1.1018096873676499</v>
      </c>
      <c r="O1825">
        <v>9</v>
      </c>
      <c r="R1825">
        <v>0.682748735723403</v>
      </c>
      <c r="S1825">
        <v>4</v>
      </c>
    </row>
    <row r="1826" spans="14:19">
      <c r="N1826">
        <v>0.38346555427297302</v>
      </c>
      <c r="O1826">
        <v>6</v>
      </c>
      <c r="R1826">
        <v>1.35907181891218</v>
      </c>
      <c r="S1826">
        <v>13</v>
      </c>
    </row>
    <row r="1827" spans="14:19">
      <c r="N1827">
        <v>1.8018284695519799</v>
      </c>
      <c r="O1827">
        <v>24</v>
      </c>
      <c r="R1827">
        <v>0.87157683842662403</v>
      </c>
      <c r="S1827">
        <v>1</v>
      </c>
    </row>
    <row r="1828" spans="14:19">
      <c r="N1828">
        <v>0.97136070299870703</v>
      </c>
      <c r="O1828">
        <v>14</v>
      </c>
      <c r="R1828">
        <v>1.8461806902014499</v>
      </c>
      <c r="S1828">
        <v>12</v>
      </c>
    </row>
    <row r="1829" spans="14:19">
      <c r="N1829">
        <v>1.5745817948004699</v>
      </c>
      <c r="O1829">
        <v>13</v>
      </c>
      <c r="R1829">
        <v>1.0205362658641499</v>
      </c>
      <c r="S1829">
        <v>10</v>
      </c>
    </row>
    <row r="1830" spans="14:19">
      <c r="N1830">
        <v>0.67828530291230804</v>
      </c>
      <c r="O1830">
        <v>3</v>
      </c>
      <c r="R1830">
        <v>1.7929605042372501</v>
      </c>
      <c r="S1830">
        <v>19</v>
      </c>
    </row>
    <row r="1831" spans="14:19">
      <c r="N1831">
        <v>0.71469407758256898</v>
      </c>
      <c r="O1831">
        <v>7</v>
      </c>
      <c r="R1831">
        <v>2.3106629245218899</v>
      </c>
      <c r="S1831">
        <v>25</v>
      </c>
    </row>
    <row r="1832" spans="14:19">
      <c r="N1832">
        <v>1.39251755718988</v>
      </c>
      <c r="O1832">
        <v>15</v>
      </c>
      <c r="R1832">
        <v>0.40436686174162301</v>
      </c>
      <c r="S1832">
        <v>3</v>
      </c>
    </row>
    <row r="1833" spans="14:19">
      <c r="N1833">
        <v>1.4862484373924301</v>
      </c>
      <c r="O1833">
        <v>20</v>
      </c>
      <c r="R1833">
        <v>0.92206928202626004</v>
      </c>
      <c r="S1833">
        <v>9</v>
      </c>
    </row>
    <row r="1834" spans="14:19">
      <c r="N1834">
        <v>0.44123767728232799</v>
      </c>
      <c r="O1834">
        <v>5</v>
      </c>
      <c r="R1834">
        <v>2.5155028989417199</v>
      </c>
      <c r="S1834">
        <v>25</v>
      </c>
    </row>
    <row r="1835" spans="14:19">
      <c r="N1835">
        <v>1.1189156034499901</v>
      </c>
      <c r="O1835">
        <v>17</v>
      </c>
      <c r="R1835">
        <v>1.0658921963527801</v>
      </c>
      <c r="S1835">
        <v>12</v>
      </c>
    </row>
    <row r="1836" spans="14:19">
      <c r="N1836">
        <v>0.36486772225076702</v>
      </c>
      <c r="O1836">
        <v>6</v>
      </c>
      <c r="R1836">
        <v>0.65687000557684205</v>
      </c>
      <c r="S1836">
        <v>6</v>
      </c>
    </row>
    <row r="1837" spans="14:19">
      <c r="N1837">
        <v>0.56167334568236704</v>
      </c>
      <c r="O1837">
        <v>7</v>
      </c>
      <c r="R1837">
        <v>0.28972119382473599</v>
      </c>
      <c r="S1837">
        <v>1</v>
      </c>
    </row>
    <row r="1838" spans="14:19">
      <c r="N1838">
        <v>1.88863744658501</v>
      </c>
      <c r="O1838">
        <v>17</v>
      </c>
      <c r="R1838">
        <v>1.6839928662692401</v>
      </c>
      <c r="S1838">
        <v>18</v>
      </c>
    </row>
    <row r="1839" spans="14:19">
      <c r="N1839">
        <v>2.3711677388449202</v>
      </c>
      <c r="O1839">
        <v>23</v>
      </c>
      <c r="R1839">
        <v>1.2018539006033699</v>
      </c>
      <c r="S1839">
        <v>12</v>
      </c>
    </row>
    <row r="1840" spans="14:19">
      <c r="N1840">
        <v>-0.77015850658599805</v>
      </c>
      <c r="O1840">
        <v>1</v>
      </c>
      <c r="R1840">
        <v>0.97676189159784199</v>
      </c>
      <c r="S1840">
        <v>6</v>
      </c>
    </row>
    <row r="1841" spans="14:19">
      <c r="N1841">
        <v>-0.30974924223419997</v>
      </c>
      <c r="O1841">
        <v>8</v>
      </c>
      <c r="R1841">
        <v>2.0033457296880601</v>
      </c>
      <c r="S1841">
        <v>18</v>
      </c>
    </row>
    <row r="1842" spans="14:19">
      <c r="N1842">
        <v>1.2121093392259401</v>
      </c>
      <c r="O1842">
        <v>20</v>
      </c>
      <c r="R1842">
        <v>1.4084795047105501</v>
      </c>
      <c r="S1842">
        <v>12</v>
      </c>
    </row>
    <row r="1843" spans="14:19">
      <c r="N1843">
        <v>-0.11595079218708899</v>
      </c>
      <c r="O1843">
        <v>5</v>
      </c>
      <c r="R1843">
        <v>1.6895210337600699</v>
      </c>
      <c r="S1843">
        <v>21</v>
      </c>
    </row>
    <row r="1844" spans="14:19">
      <c r="N1844">
        <v>1.65088380889192</v>
      </c>
      <c r="O1844">
        <v>15</v>
      </c>
      <c r="R1844">
        <v>0.66050579008682198</v>
      </c>
      <c r="S1844">
        <v>9</v>
      </c>
    </row>
    <row r="1845" spans="14:19">
      <c r="N1845">
        <v>1.08834864260801</v>
      </c>
      <c r="O1845">
        <v>13</v>
      </c>
      <c r="R1845">
        <v>1.4472493685102199</v>
      </c>
      <c r="S1845">
        <v>13</v>
      </c>
    </row>
    <row r="1846" spans="14:19">
      <c r="N1846">
        <v>0.68063517593697997</v>
      </c>
      <c r="O1846">
        <v>7</v>
      </c>
      <c r="R1846">
        <v>0.10383007679560601</v>
      </c>
      <c r="S1846">
        <v>2</v>
      </c>
    </row>
    <row r="1847" spans="14:19">
      <c r="N1847">
        <v>0.575467530954474</v>
      </c>
      <c r="O1847">
        <v>5</v>
      </c>
      <c r="R1847">
        <v>0.99495782728099003</v>
      </c>
      <c r="S1847">
        <v>6</v>
      </c>
    </row>
    <row r="1848" spans="14:19">
      <c r="N1848">
        <v>0.43431097007351499</v>
      </c>
      <c r="O1848">
        <v>5</v>
      </c>
      <c r="R1848">
        <v>1.06495202077952</v>
      </c>
      <c r="S1848">
        <v>6</v>
      </c>
    </row>
    <row r="1849" spans="14:19">
      <c r="N1849">
        <v>1.4987855105785901</v>
      </c>
      <c r="O1849">
        <v>19</v>
      </c>
      <c r="R1849">
        <v>0.814325289984691</v>
      </c>
      <c r="S1849">
        <v>2</v>
      </c>
    </row>
    <row r="1850" spans="14:19">
      <c r="N1850">
        <v>0.345359923702725</v>
      </c>
      <c r="O1850">
        <v>5</v>
      </c>
      <c r="R1850">
        <v>1.83607986994928</v>
      </c>
      <c r="S1850">
        <v>14</v>
      </c>
    </row>
    <row r="1851" spans="14:19">
      <c r="N1851">
        <v>1.06652619691184</v>
      </c>
      <c r="O1851">
        <v>18</v>
      </c>
      <c r="R1851">
        <v>1.6273302063253701</v>
      </c>
      <c r="S1851">
        <v>23</v>
      </c>
    </row>
    <row r="1852" spans="14:19">
      <c r="N1852">
        <v>1.97828554584964</v>
      </c>
      <c r="O1852">
        <v>20</v>
      </c>
      <c r="R1852">
        <v>0.71467900344319302</v>
      </c>
      <c r="S1852">
        <v>13</v>
      </c>
    </row>
    <row r="1853" spans="14:19">
      <c r="N1853">
        <v>1.1178244862255999</v>
      </c>
      <c r="O1853">
        <v>10</v>
      </c>
      <c r="R1853">
        <v>0.463947731320692</v>
      </c>
      <c r="S1853">
        <v>7</v>
      </c>
    </row>
    <row r="1854" spans="14:19">
      <c r="N1854">
        <v>0.88491489867437201</v>
      </c>
      <c r="O1854">
        <v>12</v>
      </c>
      <c r="R1854">
        <v>1.5812719431639899</v>
      </c>
      <c r="S1854">
        <v>10</v>
      </c>
    </row>
    <row r="1855" spans="14:19">
      <c r="N1855">
        <v>8.6670779486683908E-3</v>
      </c>
      <c r="O1855">
        <v>2</v>
      </c>
      <c r="R1855">
        <v>1.95981063154633</v>
      </c>
      <c r="S1855">
        <v>19</v>
      </c>
    </row>
    <row r="1856" spans="14:19">
      <c r="N1856">
        <v>0.28842994642555703</v>
      </c>
      <c r="O1856">
        <v>2</v>
      </c>
      <c r="R1856">
        <v>1.24282907518082</v>
      </c>
      <c r="S1856">
        <v>12</v>
      </c>
    </row>
    <row r="1857" spans="14:19">
      <c r="N1857">
        <v>1.36647116882797</v>
      </c>
      <c r="O1857">
        <v>19</v>
      </c>
      <c r="R1857">
        <v>0.53198063319442901</v>
      </c>
      <c r="S1857">
        <v>4</v>
      </c>
    </row>
    <row r="1858" spans="14:19">
      <c r="N1858">
        <v>-5.2689485135884603E-2</v>
      </c>
      <c r="O1858">
        <v>6</v>
      </c>
      <c r="R1858">
        <v>1.42530180198571</v>
      </c>
      <c r="S1858">
        <v>16</v>
      </c>
    </row>
    <row r="1859" spans="14:19">
      <c r="N1859">
        <v>0.64136591120008601</v>
      </c>
      <c r="O1859">
        <v>2</v>
      </c>
      <c r="R1859">
        <v>0.83497142321550699</v>
      </c>
      <c r="S1859">
        <v>11</v>
      </c>
    </row>
    <row r="1860" spans="14:19">
      <c r="N1860">
        <v>1.07773448974977</v>
      </c>
      <c r="O1860">
        <v>20</v>
      </c>
      <c r="R1860">
        <v>0.52325390073429101</v>
      </c>
      <c r="S1860">
        <v>6</v>
      </c>
    </row>
    <row r="1861" spans="14:19">
      <c r="N1861">
        <v>0.203214979029857</v>
      </c>
      <c r="O1861">
        <v>9</v>
      </c>
      <c r="R1861">
        <v>0.29652583987736603</v>
      </c>
      <c r="S1861">
        <v>4</v>
      </c>
    </row>
    <row r="1862" spans="14:19">
      <c r="N1862">
        <v>0.67469597972400497</v>
      </c>
      <c r="O1862">
        <v>12</v>
      </c>
      <c r="R1862">
        <v>1.12565239054419</v>
      </c>
      <c r="S1862">
        <v>17</v>
      </c>
    </row>
    <row r="1863" spans="14:19">
      <c r="N1863">
        <v>1.11323047073312</v>
      </c>
      <c r="O1863">
        <v>21</v>
      </c>
      <c r="R1863">
        <v>0.32925818963159798</v>
      </c>
      <c r="S1863">
        <v>3</v>
      </c>
    </row>
    <row r="1864" spans="14:19">
      <c r="N1864">
        <v>1.0851642827908301</v>
      </c>
      <c r="O1864">
        <v>18</v>
      </c>
      <c r="R1864">
        <v>1.1276907330502299</v>
      </c>
      <c r="S1864">
        <v>21</v>
      </c>
    </row>
    <row r="1865" spans="14:19">
      <c r="N1865">
        <v>1.93947390631635</v>
      </c>
      <c r="O1865">
        <v>15</v>
      </c>
      <c r="R1865">
        <v>0.59104701753935796</v>
      </c>
      <c r="S1865">
        <v>5</v>
      </c>
    </row>
    <row r="1866" spans="14:19">
      <c r="N1866">
        <v>1.5238293227969799</v>
      </c>
      <c r="O1866">
        <v>10</v>
      </c>
      <c r="R1866">
        <v>1.10582583637417</v>
      </c>
      <c r="S1866">
        <v>20</v>
      </c>
    </row>
    <row r="1867" spans="14:19">
      <c r="N1867">
        <v>0.58802397216185598</v>
      </c>
      <c r="O1867">
        <v>6</v>
      </c>
      <c r="R1867">
        <v>0.434561367417866</v>
      </c>
      <c r="S1867">
        <v>7</v>
      </c>
    </row>
    <row r="1868" spans="14:19">
      <c r="N1868">
        <v>0.91830553468957699</v>
      </c>
      <c r="O1868">
        <v>11</v>
      </c>
      <c r="R1868">
        <v>0.42668173889796601</v>
      </c>
      <c r="S1868">
        <v>3</v>
      </c>
    </row>
    <row r="1869" spans="14:19">
      <c r="N1869">
        <v>0.15134397999157301</v>
      </c>
      <c r="O1869">
        <v>10</v>
      </c>
      <c r="R1869">
        <v>1.3571714457692901</v>
      </c>
      <c r="S1869">
        <v>15</v>
      </c>
    </row>
    <row r="1870" spans="14:19">
      <c r="N1870">
        <v>1.6980033468815801</v>
      </c>
      <c r="O1870">
        <v>10</v>
      </c>
      <c r="R1870">
        <v>-0.16438954575699299</v>
      </c>
      <c r="S1870">
        <v>1</v>
      </c>
    </row>
    <row r="1871" spans="14:19">
      <c r="N1871">
        <v>0.74290176587481904</v>
      </c>
      <c r="O1871">
        <v>12</v>
      </c>
      <c r="R1871">
        <v>0.92562606707926598</v>
      </c>
      <c r="S1871">
        <v>5</v>
      </c>
    </row>
    <row r="1872" spans="14:19">
      <c r="N1872">
        <v>1.2532381311970999</v>
      </c>
      <c r="O1872">
        <v>22</v>
      </c>
      <c r="R1872">
        <v>0.26644921597625298</v>
      </c>
      <c r="S1872">
        <v>2</v>
      </c>
    </row>
    <row r="1873" spans="14:19">
      <c r="N1873">
        <v>0.55819466554397401</v>
      </c>
      <c r="O1873">
        <v>12</v>
      </c>
      <c r="R1873">
        <v>2.3132866639180198</v>
      </c>
      <c r="S1873">
        <v>25</v>
      </c>
    </row>
    <row r="1874" spans="14:19">
      <c r="N1874">
        <v>0.47799049823275902</v>
      </c>
      <c r="O1874">
        <v>6</v>
      </c>
      <c r="R1874">
        <v>0.337525509343163</v>
      </c>
      <c r="S1874">
        <v>3</v>
      </c>
    </row>
    <row r="1875" spans="14:19">
      <c r="N1875">
        <v>1.1745643483588899</v>
      </c>
      <c r="O1875">
        <v>16</v>
      </c>
      <c r="R1875">
        <v>1.3080355046113801</v>
      </c>
      <c r="S1875">
        <v>13</v>
      </c>
    </row>
    <row r="1876" spans="14:19">
      <c r="N1876">
        <v>0.62775727828268202</v>
      </c>
      <c r="O1876">
        <v>11</v>
      </c>
      <c r="R1876">
        <v>0.30508912521763698</v>
      </c>
      <c r="S1876">
        <v>6</v>
      </c>
    </row>
    <row r="1877" spans="14:19">
      <c r="N1877">
        <v>1.0741068839449901</v>
      </c>
      <c r="O1877">
        <v>8</v>
      </c>
      <c r="R1877">
        <v>0.50495921710948899</v>
      </c>
      <c r="S1877">
        <v>3</v>
      </c>
    </row>
    <row r="1878" spans="14:19">
      <c r="N1878">
        <v>1.66485551673313</v>
      </c>
      <c r="O1878">
        <v>24</v>
      </c>
      <c r="R1878">
        <v>-0.23189319446919399</v>
      </c>
      <c r="S1878">
        <v>4</v>
      </c>
    </row>
    <row r="1879" spans="14:19">
      <c r="N1879">
        <v>0.91342607142344501</v>
      </c>
      <c r="O1879">
        <v>15</v>
      </c>
      <c r="R1879">
        <v>0.75136372952144703</v>
      </c>
      <c r="S1879">
        <v>12</v>
      </c>
    </row>
    <row r="1880" spans="14:19">
      <c r="N1880">
        <v>1.0413315146147199E-3</v>
      </c>
      <c r="O1880">
        <v>4</v>
      </c>
      <c r="R1880">
        <v>1.26763326945844</v>
      </c>
      <c r="S1880">
        <v>11</v>
      </c>
    </row>
    <row r="1881" spans="14:19">
      <c r="N1881">
        <v>-5.6719936732614301E-2</v>
      </c>
      <c r="O1881">
        <v>1</v>
      </c>
      <c r="R1881">
        <v>0.75954151485433896</v>
      </c>
      <c r="S1881">
        <v>6</v>
      </c>
    </row>
    <row r="1882" spans="14:19">
      <c r="N1882">
        <v>0.35324911033682399</v>
      </c>
      <c r="O1882">
        <v>11</v>
      </c>
      <c r="R1882">
        <v>0.74929688436568098</v>
      </c>
      <c r="S1882">
        <v>4</v>
      </c>
    </row>
    <row r="1883" spans="14:19">
      <c r="N1883">
        <v>1.07085490087683</v>
      </c>
      <c r="O1883">
        <v>11</v>
      </c>
      <c r="R1883">
        <v>-2.3705996389906998</v>
      </c>
      <c r="S1883">
        <v>23</v>
      </c>
    </row>
    <row r="1884" spans="14:19">
      <c r="N1884">
        <v>0.61897317426000298</v>
      </c>
      <c r="O1884">
        <v>5</v>
      </c>
      <c r="R1884">
        <v>0.93152349538262502</v>
      </c>
      <c r="S1884">
        <v>11</v>
      </c>
    </row>
    <row r="1885" spans="14:19">
      <c r="N1885">
        <v>0.55841941534042805</v>
      </c>
      <c r="O1885">
        <v>2</v>
      </c>
      <c r="R1885">
        <v>1.72746059939059</v>
      </c>
      <c r="S1885">
        <v>22</v>
      </c>
    </row>
    <row r="1886" spans="14:19">
      <c r="N1886">
        <v>0.23614912995787901</v>
      </c>
      <c r="O1886">
        <v>4</v>
      </c>
      <c r="R1886">
        <v>0.441005289355062</v>
      </c>
      <c r="S1886">
        <v>4</v>
      </c>
    </row>
    <row r="1887" spans="14:19">
      <c r="N1887">
        <v>0.96307451578858105</v>
      </c>
      <c r="O1887">
        <v>13</v>
      </c>
      <c r="R1887">
        <v>0.97511706520893804</v>
      </c>
      <c r="S1887">
        <v>10</v>
      </c>
    </row>
    <row r="1888" spans="14:19">
      <c r="N1888">
        <v>-0.12283718157505499</v>
      </c>
      <c r="O1888">
        <v>1</v>
      </c>
      <c r="R1888">
        <v>0.32966380418676</v>
      </c>
      <c r="S1888">
        <v>2</v>
      </c>
    </row>
    <row r="1889" spans="14:19">
      <c r="N1889">
        <v>0.85143686928485696</v>
      </c>
      <c r="O1889">
        <v>10</v>
      </c>
      <c r="R1889">
        <v>0.81693855637040003</v>
      </c>
      <c r="S1889">
        <v>7</v>
      </c>
    </row>
    <row r="1890" spans="14:19">
      <c r="N1890">
        <v>0.18778790938694101</v>
      </c>
      <c r="O1890">
        <v>7</v>
      </c>
      <c r="R1890">
        <v>0.75189913553436105</v>
      </c>
      <c r="S1890">
        <v>7</v>
      </c>
    </row>
    <row r="1891" spans="14:19">
      <c r="N1891">
        <v>0.18867570530657601</v>
      </c>
      <c r="O1891">
        <v>1</v>
      </c>
      <c r="R1891">
        <v>1.49053229819549</v>
      </c>
      <c r="S1891">
        <v>16</v>
      </c>
    </row>
    <row r="1892" spans="14:19">
      <c r="N1892">
        <v>0.60771849560601698</v>
      </c>
      <c r="O1892">
        <v>13</v>
      </c>
      <c r="R1892">
        <v>0.554547562637975</v>
      </c>
      <c r="S1892">
        <v>5</v>
      </c>
    </row>
    <row r="1893" spans="14:19">
      <c r="N1893">
        <v>1.21697491225914</v>
      </c>
      <c r="O1893">
        <v>11</v>
      </c>
      <c r="R1893">
        <v>2.0968037386699998</v>
      </c>
      <c r="S1893">
        <v>23</v>
      </c>
    </row>
    <row r="1894" spans="14:19">
      <c r="N1894">
        <v>-0.61759049579439795</v>
      </c>
      <c r="O1894">
        <v>5</v>
      </c>
      <c r="R1894">
        <v>0.61868795443698799</v>
      </c>
      <c r="S1894">
        <v>6</v>
      </c>
    </row>
    <row r="1895" spans="14:19">
      <c r="N1895">
        <v>1.1718026570087201</v>
      </c>
      <c r="O1895">
        <v>1</v>
      </c>
      <c r="R1895">
        <v>0.31261956685089798</v>
      </c>
      <c r="S1895">
        <v>1</v>
      </c>
    </row>
    <row r="1896" spans="14:19">
      <c r="N1896">
        <v>0.43311977791698802</v>
      </c>
      <c r="O1896">
        <v>17</v>
      </c>
      <c r="R1896">
        <v>1.03687696906135</v>
      </c>
      <c r="S1896">
        <v>8</v>
      </c>
    </row>
    <row r="1897" spans="14:19">
      <c r="N1897">
        <v>-2.8546994699000598</v>
      </c>
      <c r="O1897">
        <v>22</v>
      </c>
      <c r="R1897">
        <v>0.48777280835430697</v>
      </c>
      <c r="S1897">
        <v>1</v>
      </c>
    </row>
    <row r="1898" spans="14:19">
      <c r="N1898">
        <v>-1.26109708244847</v>
      </c>
      <c r="O1898">
        <v>8</v>
      </c>
      <c r="R1898">
        <v>1.92374747615769</v>
      </c>
      <c r="S1898">
        <v>13</v>
      </c>
    </row>
    <row r="1899" spans="14:19">
      <c r="N1899">
        <v>2.3954315848818002</v>
      </c>
      <c r="O1899">
        <v>9</v>
      </c>
      <c r="R1899">
        <v>0.91389262934474602</v>
      </c>
      <c r="S1899">
        <v>6</v>
      </c>
    </row>
    <row r="1900" spans="14:19">
      <c r="N1900">
        <v>2.1308200073737602</v>
      </c>
      <c r="O1900">
        <v>17</v>
      </c>
      <c r="R1900">
        <v>0.452036843368056</v>
      </c>
      <c r="S1900">
        <v>3</v>
      </c>
    </row>
    <row r="1901" spans="14:19">
      <c r="N1901">
        <v>-0.51734973583784405</v>
      </c>
      <c r="O1901">
        <v>19</v>
      </c>
      <c r="R1901">
        <v>0.60521238605308503</v>
      </c>
      <c r="S1901">
        <v>2</v>
      </c>
    </row>
    <row r="1902" spans="14:19">
      <c r="N1902">
        <v>-0.161411326764694</v>
      </c>
      <c r="O1902">
        <v>14</v>
      </c>
      <c r="R1902">
        <v>1.23691316713116</v>
      </c>
      <c r="S1902">
        <v>17</v>
      </c>
    </row>
    <row r="1903" spans="14:19">
      <c r="N1903">
        <v>2.4200350810915401</v>
      </c>
      <c r="O1903">
        <v>1</v>
      </c>
      <c r="R1903">
        <v>1.9615556674260499</v>
      </c>
      <c r="S1903">
        <v>23</v>
      </c>
    </row>
    <row r="1904" spans="14:19">
      <c r="N1904">
        <v>0.67141875022952002</v>
      </c>
      <c r="O1904">
        <v>21</v>
      </c>
      <c r="R1904">
        <v>1.4979328517756301</v>
      </c>
      <c r="S1904">
        <v>13</v>
      </c>
    </row>
    <row r="1905" spans="14:19">
      <c r="N1905">
        <v>-1.07520101752331</v>
      </c>
      <c r="O1905">
        <v>13</v>
      </c>
      <c r="R1905">
        <v>0.67392517374912997</v>
      </c>
      <c r="S1905">
        <v>8</v>
      </c>
    </row>
    <row r="1906" spans="14:19">
      <c r="N1906">
        <v>-0.240728126209865</v>
      </c>
      <c r="O1906">
        <v>23</v>
      </c>
      <c r="R1906">
        <v>1.75328181999752</v>
      </c>
      <c r="S1906">
        <v>20</v>
      </c>
    </row>
    <row r="1907" spans="14:19">
      <c r="N1907">
        <v>-2.2046201921030701</v>
      </c>
      <c r="O1907">
        <v>1</v>
      </c>
      <c r="R1907">
        <v>0.43197634637940702</v>
      </c>
      <c r="S1907">
        <v>2</v>
      </c>
    </row>
    <row r="1908" spans="14:19">
      <c r="N1908">
        <v>1.8175753848460801</v>
      </c>
      <c r="O1908">
        <v>21</v>
      </c>
      <c r="R1908">
        <v>1.36142774957583</v>
      </c>
      <c r="S1908">
        <v>18</v>
      </c>
    </row>
    <row r="1909" spans="14:19">
      <c r="N1909">
        <v>-3.1394907657733202</v>
      </c>
      <c r="O1909">
        <v>20</v>
      </c>
      <c r="R1909">
        <v>0.26696123313484799</v>
      </c>
      <c r="S1909">
        <v>1</v>
      </c>
    </row>
    <row r="1910" spans="14:19">
      <c r="N1910">
        <v>-3.1183748323510598</v>
      </c>
      <c r="O1910">
        <v>16</v>
      </c>
      <c r="R1910">
        <v>1.7177223230174099</v>
      </c>
      <c r="S1910">
        <v>18</v>
      </c>
    </row>
    <row r="1911" spans="14:19">
      <c r="N1911">
        <v>2.7472922678286502</v>
      </c>
      <c r="O1911">
        <v>11</v>
      </c>
      <c r="R1911">
        <v>0.88920878234821699</v>
      </c>
      <c r="S1911">
        <v>11</v>
      </c>
    </row>
    <row r="1912" spans="14:19">
      <c r="N1912">
        <v>-1.3217459176950399</v>
      </c>
      <c r="O1912">
        <v>8</v>
      </c>
      <c r="R1912">
        <v>1.7243260914818399</v>
      </c>
      <c r="S1912">
        <v>21</v>
      </c>
    </row>
    <row r="1913" spans="14:19">
      <c r="N1913">
        <v>-2.76606287384713</v>
      </c>
      <c r="O1913">
        <v>2</v>
      </c>
      <c r="R1913">
        <v>0.48006413337656001</v>
      </c>
      <c r="S1913">
        <v>7</v>
      </c>
    </row>
    <row r="1914" spans="14:19">
      <c r="N1914">
        <v>-1.0839178183823099</v>
      </c>
      <c r="O1914">
        <v>6</v>
      </c>
      <c r="R1914">
        <v>0.20996500234733201</v>
      </c>
      <c r="S1914">
        <v>1</v>
      </c>
    </row>
    <row r="1915" spans="14:19">
      <c r="N1915">
        <v>2.5533051320610598</v>
      </c>
      <c r="O1915">
        <v>5</v>
      </c>
      <c r="R1915">
        <v>0.41514296650061699</v>
      </c>
      <c r="S1915">
        <v>1</v>
      </c>
    </row>
    <row r="1916" spans="14:19">
      <c r="N1916">
        <v>-1.08023318169458</v>
      </c>
      <c r="O1916">
        <v>25</v>
      </c>
      <c r="R1916">
        <v>8.3278298481224602E-2</v>
      </c>
      <c r="S1916">
        <v>6</v>
      </c>
    </row>
    <row r="1917" spans="14:19">
      <c r="N1917">
        <v>2.72799028451354</v>
      </c>
      <c r="O1917">
        <v>3</v>
      </c>
      <c r="R1917">
        <v>1.07909335440045</v>
      </c>
      <c r="S1917">
        <v>20</v>
      </c>
    </row>
    <row r="1918" spans="14:19">
      <c r="N1918">
        <v>-1.4049725690475401</v>
      </c>
      <c r="O1918">
        <v>11</v>
      </c>
      <c r="R1918">
        <v>1.3040626495196901</v>
      </c>
      <c r="S1918">
        <v>12</v>
      </c>
    </row>
    <row r="1919" spans="14:19">
      <c r="N1919">
        <v>9.0206437527426998E-3</v>
      </c>
      <c r="O1919">
        <v>22</v>
      </c>
      <c r="R1919">
        <v>0.67261981393512404</v>
      </c>
      <c r="S1919">
        <v>4</v>
      </c>
    </row>
    <row r="1920" spans="14:19">
      <c r="N1920">
        <v>0.66919886755899405</v>
      </c>
      <c r="O1920">
        <v>25</v>
      </c>
      <c r="R1920">
        <v>1.3773971904698099</v>
      </c>
      <c r="S1920">
        <v>6</v>
      </c>
    </row>
    <row r="1921" spans="14:19">
      <c r="N1921">
        <v>-1.57132716282643</v>
      </c>
      <c r="O1921">
        <v>17</v>
      </c>
      <c r="R1921">
        <v>0.118354026935322</v>
      </c>
      <c r="S1921">
        <v>2</v>
      </c>
    </row>
    <row r="1922" spans="14:19">
      <c r="N1922">
        <v>-3.0242947568125098</v>
      </c>
      <c r="O1922">
        <v>3</v>
      </c>
      <c r="R1922">
        <v>0.83297325084873797</v>
      </c>
      <c r="S1922">
        <v>10</v>
      </c>
    </row>
    <row r="1923" spans="14:19">
      <c r="N1923">
        <v>-1.5400241836764801</v>
      </c>
      <c r="O1923">
        <v>18</v>
      </c>
      <c r="R1923">
        <v>0.94249770603512495</v>
      </c>
      <c r="S1923">
        <v>1</v>
      </c>
    </row>
    <row r="1924" spans="14:19">
      <c r="N1924">
        <v>-2.7234099968504601</v>
      </c>
      <c r="O1924">
        <v>3</v>
      </c>
      <c r="R1924">
        <v>0.76966304131407004</v>
      </c>
      <c r="S1924">
        <v>17</v>
      </c>
    </row>
    <row r="1925" spans="14:19">
      <c r="N1925">
        <v>-0.92647187365236505</v>
      </c>
      <c r="O1925">
        <v>20</v>
      </c>
      <c r="R1925">
        <v>0.32365357363631903</v>
      </c>
      <c r="S1925">
        <v>1</v>
      </c>
    </row>
    <row r="1926" spans="14:19">
      <c r="N1926">
        <v>-1.8217598580827801</v>
      </c>
      <c r="O1926">
        <v>23</v>
      </c>
      <c r="R1926">
        <v>0.39302506400610498</v>
      </c>
      <c r="S1926">
        <v>5</v>
      </c>
    </row>
    <row r="1927" spans="14:19">
      <c r="N1927">
        <v>-2.1177559378913302</v>
      </c>
      <c r="O1927">
        <v>8</v>
      </c>
      <c r="R1927">
        <v>-2.73775474452576</v>
      </c>
      <c r="S1927">
        <v>4</v>
      </c>
    </row>
    <row r="1928" spans="14:19">
      <c r="N1928">
        <v>-1.7847639433663101</v>
      </c>
      <c r="O1928">
        <v>11</v>
      </c>
      <c r="R1928">
        <v>0.68627320103599299</v>
      </c>
      <c r="S1928">
        <v>9</v>
      </c>
    </row>
    <row r="1929" spans="14:19">
      <c r="N1929">
        <v>-0.94627134511257205</v>
      </c>
      <c r="O1929">
        <v>18</v>
      </c>
      <c r="R1929">
        <v>0.55527125862654403</v>
      </c>
      <c r="S1929">
        <v>4</v>
      </c>
    </row>
    <row r="1930" spans="14:19">
      <c r="N1930">
        <v>-1.89549065357166</v>
      </c>
      <c r="O1930">
        <v>10</v>
      </c>
      <c r="R1930">
        <v>0.44334324072887199</v>
      </c>
      <c r="S1930">
        <v>1</v>
      </c>
    </row>
    <row r="1931" spans="14:19">
      <c r="N1931">
        <v>-2.78230243204148</v>
      </c>
      <c r="O1931">
        <v>5</v>
      </c>
      <c r="R1931">
        <v>-1.56061501341181</v>
      </c>
      <c r="S1931">
        <v>7</v>
      </c>
    </row>
    <row r="1932" spans="14:19">
      <c r="N1932">
        <v>-1.5594769488370399</v>
      </c>
      <c r="O1932">
        <v>6</v>
      </c>
      <c r="R1932">
        <v>-2.9508684441878401</v>
      </c>
      <c r="S1932">
        <v>1</v>
      </c>
    </row>
    <row r="1933" spans="14:19">
      <c r="N1933">
        <v>-2.5932051782360501</v>
      </c>
      <c r="O1933">
        <v>6</v>
      </c>
      <c r="R1933">
        <v>-1.92684510764999</v>
      </c>
      <c r="S1933">
        <v>6</v>
      </c>
    </row>
    <row r="1934" spans="14:19">
      <c r="N1934">
        <v>-1.9539251535587601</v>
      </c>
      <c r="O1934">
        <v>10</v>
      </c>
      <c r="R1934">
        <v>-4.5455594158507799E-2</v>
      </c>
      <c r="S1934">
        <v>19</v>
      </c>
    </row>
    <row r="1935" spans="14:19">
      <c r="N1935">
        <v>-2.1193440046888301</v>
      </c>
      <c r="O1935">
        <v>15</v>
      </c>
      <c r="R1935">
        <v>-2.6051027474555002</v>
      </c>
      <c r="S1935">
        <v>6</v>
      </c>
    </row>
    <row r="1936" spans="14:19">
      <c r="N1936">
        <v>-2.86061069705816</v>
      </c>
      <c r="O1936">
        <v>6</v>
      </c>
      <c r="R1936">
        <v>-1.64895296321722</v>
      </c>
      <c r="S1936">
        <v>17</v>
      </c>
    </row>
    <row r="1937" spans="14:19">
      <c r="N1937">
        <v>-0.98127079596462397</v>
      </c>
      <c r="O1937">
        <v>20</v>
      </c>
      <c r="R1937">
        <v>-2.98714181849234</v>
      </c>
      <c r="S1937">
        <v>1</v>
      </c>
    </row>
    <row r="1938" spans="14:19">
      <c r="N1938">
        <v>-2.57991419288114</v>
      </c>
      <c r="O1938">
        <v>18</v>
      </c>
      <c r="R1938">
        <v>-2.0382286378761401</v>
      </c>
      <c r="S1938">
        <v>5</v>
      </c>
    </row>
    <row r="1939" spans="14:19">
      <c r="N1939">
        <v>1.2326834639936</v>
      </c>
      <c r="O1939">
        <v>3</v>
      </c>
      <c r="R1939">
        <v>-1.3368717052313199</v>
      </c>
      <c r="S1939">
        <v>5</v>
      </c>
    </row>
    <row r="1940" spans="14:19">
      <c r="N1940">
        <v>-2.12462749514932</v>
      </c>
      <c r="O1940">
        <v>12</v>
      </c>
      <c r="R1940">
        <v>-0.85657290363639005</v>
      </c>
      <c r="S1940">
        <v>21</v>
      </c>
    </row>
    <row r="1941" spans="14:19">
      <c r="N1941">
        <v>2.49073143408441</v>
      </c>
      <c r="O1941">
        <v>6</v>
      </c>
      <c r="R1941">
        <v>-1.58009993726304</v>
      </c>
      <c r="S1941">
        <v>11</v>
      </c>
    </row>
    <row r="1942" spans="14:19">
      <c r="N1942">
        <v>-2.7917913069397202</v>
      </c>
      <c r="O1942">
        <v>12</v>
      </c>
      <c r="R1942">
        <v>-1.64541884586988</v>
      </c>
      <c r="S1942">
        <v>19</v>
      </c>
    </row>
    <row r="1943" spans="14:19">
      <c r="N1943">
        <v>-1.5216165190853199</v>
      </c>
      <c r="O1943">
        <v>23</v>
      </c>
      <c r="R1943">
        <v>-2.7941036372012702</v>
      </c>
      <c r="S1943">
        <v>2</v>
      </c>
    </row>
    <row r="1944" spans="14:19">
      <c r="N1944">
        <v>-2.2643904226572502</v>
      </c>
      <c r="O1944">
        <v>14</v>
      </c>
      <c r="R1944">
        <v>-1.3930460648658201</v>
      </c>
      <c r="S1944">
        <v>22</v>
      </c>
    </row>
    <row r="1945" spans="14:19">
      <c r="N1945">
        <v>-1.76430846276672</v>
      </c>
      <c r="O1945">
        <v>5</v>
      </c>
      <c r="R1945">
        <v>-1.2513588817140699</v>
      </c>
      <c r="S1945">
        <v>23</v>
      </c>
    </row>
    <row r="1946" spans="14:19">
      <c r="N1946">
        <v>-0.53467122850507898</v>
      </c>
      <c r="O1946">
        <v>21</v>
      </c>
      <c r="R1946">
        <v>0.13888640057016099</v>
      </c>
      <c r="S1946">
        <v>22</v>
      </c>
    </row>
    <row r="1947" spans="14:19">
      <c r="N1947">
        <v>-1.63743724209376</v>
      </c>
      <c r="O1947">
        <v>11</v>
      </c>
      <c r="R1947">
        <v>-2.5109045508197001</v>
      </c>
      <c r="S1947">
        <v>1</v>
      </c>
    </row>
    <row r="1948" spans="14:19">
      <c r="N1948">
        <v>-1.9642459166439501</v>
      </c>
      <c r="O1948">
        <v>7</v>
      </c>
      <c r="R1948">
        <v>-1.01317094905814</v>
      </c>
      <c r="S1948">
        <v>21</v>
      </c>
    </row>
    <row r="1949" spans="14:19">
      <c r="N1949">
        <v>-0.72516502743837297</v>
      </c>
      <c r="O1949">
        <v>22</v>
      </c>
      <c r="R1949">
        <v>-1.55374254424659</v>
      </c>
      <c r="S1949">
        <v>18</v>
      </c>
    </row>
    <row r="1950" spans="14:19">
      <c r="N1950">
        <v>-2.31372302033403</v>
      </c>
      <c r="O1950">
        <v>15</v>
      </c>
      <c r="R1950">
        <v>-2.26309361328074</v>
      </c>
      <c r="S1950">
        <v>9</v>
      </c>
    </row>
    <row r="1951" spans="14:19">
      <c r="N1951">
        <v>2.3554666454872102</v>
      </c>
      <c r="O1951">
        <v>4</v>
      </c>
      <c r="R1951">
        <v>-1.7142387488124999</v>
      </c>
      <c r="S1951">
        <v>12</v>
      </c>
    </row>
    <row r="1952" spans="14:19">
      <c r="N1952">
        <v>2.5936107745970101</v>
      </c>
      <c r="O1952">
        <v>16</v>
      </c>
      <c r="R1952">
        <v>-1.89427246016567</v>
      </c>
      <c r="S1952">
        <v>17</v>
      </c>
    </row>
    <row r="1953" spans="14:19">
      <c r="N1953">
        <v>-1.9950850678417</v>
      </c>
      <c r="O1953">
        <v>6</v>
      </c>
      <c r="R1953">
        <v>-1.04176940603311</v>
      </c>
      <c r="S1953">
        <v>17</v>
      </c>
    </row>
    <row r="1954" spans="14:19">
      <c r="N1954">
        <v>-2.5703210941335199</v>
      </c>
      <c r="O1954">
        <v>6</v>
      </c>
      <c r="R1954">
        <v>-2.1867676960733098</v>
      </c>
      <c r="S1954">
        <v>4</v>
      </c>
    </row>
    <row r="1955" spans="14:19">
      <c r="N1955">
        <v>-0.46958393109270102</v>
      </c>
      <c r="O1955">
        <v>15</v>
      </c>
      <c r="R1955">
        <v>-1.3114686454143001</v>
      </c>
      <c r="S1955">
        <v>24</v>
      </c>
    </row>
    <row r="1956" spans="14:19">
      <c r="N1956">
        <v>-0.27021473614316399</v>
      </c>
      <c r="O1956">
        <v>16</v>
      </c>
      <c r="R1956">
        <v>-2.49185484860699</v>
      </c>
      <c r="S1956">
        <v>7</v>
      </c>
    </row>
    <row r="1957" spans="14:19">
      <c r="N1957">
        <v>2.0436812293805602</v>
      </c>
      <c r="O1957">
        <v>4</v>
      </c>
      <c r="R1957">
        <v>-0.303268104337027</v>
      </c>
      <c r="S1957">
        <v>21</v>
      </c>
    </row>
    <row r="1958" spans="14:19">
      <c r="N1958">
        <v>-0.39370553372695599</v>
      </c>
      <c r="O1958">
        <v>24</v>
      </c>
      <c r="R1958">
        <v>0.100015329323562</v>
      </c>
      <c r="S1958">
        <v>25</v>
      </c>
    </row>
    <row r="1959" spans="14:19">
      <c r="N1959">
        <v>-1.2859418026610101</v>
      </c>
      <c r="O1959">
        <v>23</v>
      </c>
      <c r="R1959">
        <v>-2.0955537189909901</v>
      </c>
      <c r="S1959">
        <v>6</v>
      </c>
    </row>
    <row r="1960" spans="14:19">
      <c r="N1960">
        <v>-1.53486385286592</v>
      </c>
      <c r="O1960">
        <v>23</v>
      </c>
      <c r="R1960">
        <v>-1.95626706917272</v>
      </c>
      <c r="S1960">
        <v>1</v>
      </c>
    </row>
    <row r="1961" spans="14:19">
      <c r="N1961">
        <v>-2.89249270604873</v>
      </c>
      <c r="O1961">
        <v>5</v>
      </c>
      <c r="R1961">
        <v>-0.64670868704706697</v>
      </c>
      <c r="S1961">
        <v>19</v>
      </c>
    </row>
    <row r="1962" spans="14:19">
      <c r="N1962">
        <v>-3.0866508625276099</v>
      </c>
      <c r="O1962">
        <v>20</v>
      </c>
      <c r="R1962">
        <v>-2.51592230622833</v>
      </c>
      <c r="S1962">
        <v>6</v>
      </c>
    </row>
    <row r="1963" spans="14:19">
      <c r="N1963">
        <v>-1.6496481028059899</v>
      </c>
      <c r="O1963">
        <v>3</v>
      </c>
      <c r="R1963">
        <v>-0.92954954409630297</v>
      </c>
      <c r="S1963">
        <v>8</v>
      </c>
    </row>
    <row r="1964" spans="14:19">
      <c r="N1964">
        <v>-1.51667939195316</v>
      </c>
      <c r="O1964">
        <v>22</v>
      </c>
      <c r="R1964">
        <v>-2.67676113454442</v>
      </c>
      <c r="S1964">
        <v>3</v>
      </c>
    </row>
    <row r="1965" spans="14:19">
      <c r="N1965">
        <v>2.5267416495992601</v>
      </c>
      <c r="O1965">
        <v>7</v>
      </c>
      <c r="R1965">
        <v>-1.55025025564776</v>
      </c>
      <c r="S1965">
        <v>13</v>
      </c>
    </row>
    <row r="1966" spans="14:19">
      <c r="N1966">
        <v>-1.63829144662999</v>
      </c>
      <c r="O1966">
        <v>16</v>
      </c>
      <c r="R1966">
        <v>-0.59151313135925898</v>
      </c>
      <c r="S1966">
        <v>24</v>
      </c>
    </row>
    <row r="1967" spans="14:19">
      <c r="N1967">
        <v>-0.71298782499838598</v>
      </c>
      <c r="O1967">
        <v>25</v>
      </c>
      <c r="R1967">
        <v>-1.6481823910465601</v>
      </c>
      <c r="S1967">
        <v>13</v>
      </c>
    </row>
    <row r="1968" spans="14:19">
      <c r="N1968">
        <v>-1.4774906425762899</v>
      </c>
      <c r="O1968">
        <v>10</v>
      </c>
      <c r="R1968">
        <v>-1.7333264050476</v>
      </c>
      <c r="S1968">
        <v>17</v>
      </c>
    </row>
    <row r="1969" spans="14:19">
      <c r="N1969">
        <v>-2.4489943710675601</v>
      </c>
      <c r="O1969">
        <v>8</v>
      </c>
      <c r="R1969">
        <v>-2.9202700038351201</v>
      </c>
      <c r="S1969">
        <v>2</v>
      </c>
    </row>
    <row r="1970" spans="14:19">
      <c r="N1970">
        <v>-1.6228504846204601</v>
      </c>
      <c r="O1970">
        <v>17</v>
      </c>
      <c r="R1970">
        <v>-2.0970508944677402</v>
      </c>
      <c r="S1970">
        <v>5</v>
      </c>
    </row>
    <row r="1971" spans="14:19">
      <c r="N1971">
        <v>-2.1939368363404701</v>
      </c>
      <c r="O1971">
        <v>4</v>
      </c>
      <c r="R1971">
        <v>-0.78449694317455498</v>
      </c>
      <c r="S1971">
        <v>23</v>
      </c>
    </row>
    <row r="1972" spans="14:19">
      <c r="N1972">
        <v>-2.32533228191354</v>
      </c>
      <c r="O1972">
        <v>6</v>
      </c>
      <c r="R1972">
        <v>-1.99126230208275</v>
      </c>
      <c r="S1972">
        <v>11</v>
      </c>
    </row>
    <row r="1973" spans="14:19">
      <c r="N1973">
        <v>-1.56250492221555</v>
      </c>
      <c r="O1973">
        <v>16</v>
      </c>
      <c r="R1973">
        <v>-1.49156807186245</v>
      </c>
      <c r="S1973">
        <v>18</v>
      </c>
    </row>
    <row r="1974" spans="14:19">
      <c r="N1974">
        <v>-2.4917358435339998</v>
      </c>
      <c r="O1974">
        <v>7</v>
      </c>
      <c r="R1974">
        <v>-2.3248779707057401</v>
      </c>
      <c r="S1974">
        <v>6</v>
      </c>
    </row>
    <row r="1975" spans="14:19">
      <c r="N1975">
        <v>-1.7070617678919899</v>
      </c>
      <c r="O1975">
        <v>18</v>
      </c>
      <c r="R1975">
        <v>-1.6727857344700201</v>
      </c>
      <c r="S1975">
        <v>15</v>
      </c>
    </row>
    <row r="1976" spans="14:19">
      <c r="N1976">
        <v>-1.11465464704031</v>
      </c>
      <c r="O1976">
        <v>19</v>
      </c>
      <c r="R1976">
        <v>-2.0430269535041599</v>
      </c>
      <c r="S1976">
        <v>10</v>
      </c>
    </row>
    <row r="1977" spans="14:19">
      <c r="N1977">
        <v>-2.5631232481512098</v>
      </c>
      <c r="O1977">
        <v>3</v>
      </c>
      <c r="R1977">
        <v>-2.7157739923814601</v>
      </c>
      <c r="S1977">
        <v>5</v>
      </c>
    </row>
    <row r="1978" spans="14:19">
      <c r="N1978">
        <v>3.1192687875949399</v>
      </c>
      <c r="O1978">
        <v>1</v>
      </c>
      <c r="R1978">
        <v>-2.5528382383513701</v>
      </c>
      <c r="S1978">
        <v>10</v>
      </c>
    </row>
    <row r="1979" spans="14:19">
      <c r="N1979">
        <v>-1.75662833586713</v>
      </c>
      <c r="O1979">
        <v>16</v>
      </c>
      <c r="R1979">
        <v>-1.8834314012532101</v>
      </c>
      <c r="S1979">
        <v>19</v>
      </c>
    </row>
    <row r="1980" spans="14:19">
      <c r="N1980">
        <v>-1.71338458319812</v>
      </c>
      <c r="O1980">
        <v>18</v>
      </c>
      <c r="R1980">
        <v>-2.5003349638610799</v>
      </c>
      <c r="S1980">
        <v>4</v>
      </c>
    </row>
    <row r="1981" spans="14:19">
      <c r="N1981">
        <v>-2.20793987775733</v>
      </c>
      <c r="O1981">
        <v>4</v>
      </c>
      <c r="R1981">
        <v>-2.2960931252430301</v>
      </c>
      <c r="S1981">
        <v>18</v>
      </c>
    </row>
    <row r="1982" spans="14:19">
      <c r="N1982">
        <v>-2.5013674058601301</v>
      </c>
      <c r="O1982">
        <v>23</v>
      </c>
      <c r="R1982">
        <v>-2.3508151865869999</v>
      </c>
      <c r="S1982">
        <v>12</v>
      </c>
    </row>
    <row r="1983" spans="14:19">
      <c r="N1983">
        <v>-1.3965237238738899</v>
      </c>
      <c r="O1983">
        <v>18</v>
      </c>
      <c r="R1983">
        <v>-1.6546335251616799</v>
      </c>
      <c r="S1983">
        <v>22</v>
      </c>
    </row>
    <row r="1984" spans="14:19">
      <c r="N1984">
        <v>-0.76647696702449097</v>
      </c>
      <c r="O1984">
        <v>16</v>
      </c>
      <c r="R1984">
        <v>-1.3154816751565399</v>
      </c>
      <c r="S1984">
        <v>22</v>
      </c>
    </row>
    <row r="1985" spans="14:19">
      <c r="N1985">
        <v>-0.41153871981735601</v>
      </c>
      <c r="O1985">
        <v>25</v>
      </c>
      <c r="R1985">
        <v>-0.74852867648421395</v>
      </c>
      <c r="S1985">
        <v>19</v>
      </c>
    </row>
    <row r="1986" spans="14:19">
      <c r="N1986">
        <v>-1.5993306327510699</v>
      </c>
      <c r="O1986">
        <v>15</v>
      </c>
      <c r="R1986">
        <v>-1.08461396975383</v>
      </c>
      <c r="S1986">
        <v>24</v>
      </c>
    </row>
    <row r="1987" spans="14:19">
      <c r="N1987">
        <v>-1.6454594264392099</v>
      </c>
      <c r="O1987">
        <v>23</v>
      </c>
      <c r="R1987">
        <v>-2.5562316033140999</v>
      </c>
      <c r="S1987">
        <v>4</v>
      </c>
    </row>
    <row r="1988" spans="14:19">
      <c r="N1988">
        <v>-1.4600633414389499</v>
      </c>
      <c r="O1988">
        <v>15</v>
      </c>
      <c r="R1988">
        <v>-2.2377663343888599</v>
      </c>
      <c r="S1988">
        <v>12</v>
      </c>
    </row>
    <row r="1989" spans="14:19">
      <c r="N1989">
        <v>-3.0684374238297001</v>
      </c>
      <c r="O1989">
        <v>1</v>
      </c>
      <c r="R1989">
        <v>-2.5934633278907802</v>
      </c>
      <c r="S1989">
        <v>1</v>
      </c>
    </row>
    <row r="1990" spans="14:19">
      <c r="N1990">
        <v>-1.82214334678766</v>
      </c>
      <c r="O1990">
        <v>16</v>
      </c>
      <c r="R1990">
        <v>-1.5796987395173001</v>
      </c>
      <c r="S1990">
        <v>6</v>
      </c>
    </row>
    <row r="1991" spans="14:19">
      <c r="N1991">
        <v>7.3506577475781001E-2</v>
      </c>
      <c r="O1991">
        <v>18</v>
      </c>
      <c r="R1991">
        <v>-3.3316304355050202E-2</v>
      </c>
      <c r="S1991">
        <v>25</v>
      </c>
    </row>
    <row r="1992" spans="14:19">
      <c r="N1992">
        <v>-1.7410206541475499</v>
      </c>
      <c r="O1992">
        <v>24</v>
      </c>
      <c r="R1992">
        <v>-0.47970059127892101</v>
      </c>
      <c r="S1992">
        <v>22</v>
      </c>
    </row>
    <row r="1993" spans="14:19">
      <c r="N1993">
        <v>-0.80959840473987199</v>
      </c>
      <c r="O1993">
        <v>21</v>
      </c>
      <c r="R1993">
        <v>-1.4495151016179499</v>
      </c>
      <c r="S1993">
        <v>11</v>
      </c>
    </row>
    <row r="1994" spans="14:19">
      <c r="N1994">
        <v>-1.8110204032853701</v>
      </c>
      <c r="O1994">
        <v>13</v>
      </c>
      <c r="R1994">
        <v>-1.17058103075352</v>
      </c>
      <c r="S1994">
        <v>17</v>
      </c>
    </row>
    <row r="1995" spans="14:19">
      <c r="N1995">
        <v>-1.0955167986068299</v>
      </c>
      <c r="O1995">
        <v>21</v>
      </c>
      <c r="R1995">
        <v>-1.6527199964193899</v>
      </c>
      <c r="S1995">
        <v>11</v>
      </c>
    </row>
    <row r="1996" spans="14:19">
      <c r="N1996">
        <v>-1.07757992720778</v>
      </c>
      <c r="O1996">
        <v>23</v>
      </c>
      <c r="R1996">
        <v>-2.83889147147914</v>
      </c>
      <c r="S1996">
        <v>7</v>
      </c>
    </row>
    <row r="1997" spans="14:19">
      <c r="N1997">
        <v>-1.6509464903653599</v>
      </c>
      <c r="O1997">
        <v>10</v>
      </c>
      <c r="R1997">
        <v>-1.0320757666100699</v>
      </c>
      <c r="S1997">
        <v>17</v>
      </c>
    </row>
    <row r="1998" spans="14:19">
      <c r="N1998">
        <v>-2.4775911071880299</v>
      </c>
      <c r="O1998">
        <v>2</v>
      </c>
      <c r="R1998">
        <v>-0.72176342200329902</v>
      </c>
      <c r="S1998">
        <v>21</v>
      </c>
    </row>
    <row r="1999" spans="14:19">
      <c r="N1999">
        <v>-3.0849876451794098</v>
      </c>
      <c r="O1999">
        <v>2</v>
      </c>
      <c r="R1999">
        <v>-1.09447006531047</v>
      </c>
      <c r="S1999">
        <v>24</v>
      </c>
    </row>
    <row r="2000" spans="14:19">
      <c r="N2000">
        <v>-1.59244398188365</v>
      </c>
      <c r="O2000">
        <v>15</v>
      </c>
      <c r="R2000">
        <v>-1.65148971242458</v>
      </c>
      <c r="S2000">
        <v>17</v>
      </c>
    </row>
    <row r="2001" spans="14:19">
      <c r="N2001">
        <v>-2.7125615974569399</v>
      </c>
      <c r="O2001">
        <v>1</v>
      </c>
      <c r="R2001">
        <v>-1.5854823895455701</v>
      </c>
      <c r="S2001">
        <v>18</v>
      </c>
    </row>
    <row r="2002" spans="14:19">
      <c r="N2002">
        <v>-1.6660795165459501</v>
      </c>
      <c r="O2002">
        <v>8</v>
      </c>
      <c r="R2002">
        <v>-2.49647974973696</v>
      </c>
      <c r="S2002">
        <v>12</v>
      </c>
    </row>
    <row r="2003" spans="14:19">
      <c r="N2003">
        <v>-2.5821631593947401</v>
      </c>
      <c r="O2003">
        <v>8</v>
      </c>
      <c r="R2003">
        <v>-2.88068174315335</v>
      </c>
      <c r="S2003">
        <v>2</v>
      </c>
    </row>
    <row r="2004" spans="14:19">
      <c r="N2004">
        <v>1.1003239314842099</v>
      </c>
      <c r="O2004">
        <v>25</v>
      </c>
      <c r="R2004">
        <v>-2.8006553686307001</v>
      </c>
      <c r="S2004">
        <v>4</v>
      </c>
    </row>
    <row r="2005" spans="14:19">
      <c r="N2005">
        <v>1.9887358591766799</v>
      </c>
      <c r="O2005">
        <v>5</v>
      </c>
      <c r="R2005">
        <v>-2.0004548261374202</v>
      </c>
      <c r="S2005">
        <v>16</v>
      </c>
    </row>
    <row r="2006" spans="14:19">
      <c r="N2006">
        <v>-0.95716576384688001</v>
      </c>
      <c r="O2006">
        <v>24</v>
      </c>
      <c r="R2006">
        <v>-1.61618485665012</v>
      </c>
      <c r="S2006">
        <v>21</v>
      </c>
    </row>
    <row r="2007" spans="14:19">
      <c r="N2007">
        <v>-1.6268915164808</v>
      </c>
      <c r="O2007">
        <v>22</v>
      </c>
      <c r="R2007">
        <v>-1.03405822888524</v>
      </c>
      <c r="S2007">
        <v>17</v>
      </c>
    </row>
    <row r="2008" spans="14:19">
      <c r="N2008">
        <v>-1.0014119486400399</v>
      </c>
      <c r="O2008">
        <v>25</v>
      </c>
      <c r="R2008">
        <v>-2.3038582152155298</v>
      </c>
      <c r="S2008">
        <v>7</v>
      </c>
    </row>
    <row r="2009" spans="14:19">
      <c r="N2009">
        <v>-2.0288647302063598</v>
      </c>
      <c r="O2009">
        <v>13</v>
      </c>
      <c r="R2009">
        <v>-0.85259930107902804</v>
      </c>
      <c r="S2009">
        <v>25</v>
      </c>
    </row>
    <row r="2010" spans="14:19">
      <c r="N2010">
        <v>-2.8739699794017701</v>
      </c>
      <c r="O2010">
        <v>3</v>
      </c>
      <c r="R2010">
        <v>-1.27899719716704</v>
      </c>
      <c r="S2010">
        <v>19</v>
      </c>
    </row>
    <row r="2011" spans="14:19">
      <c r="N2011">
        <v>-2.18677166625515</v>
      </c>
      <c r="O2011">
        <v>9</v>
      </c>
      <c r="R2011">
        <v>-2.8690254540368199</v>
      </c>
      <c r="S2011">
        <v>4</v>
      </c>
    </row>
    <row r="2012" spans="14:19">
      <c r="N2012">
        <v>-2.7666073245095699</v>
      </c>
      <c r="O2012">
        <v>2</v>
      </c>
      <c r="R2012">
        <v>-1.0812439879854101</v>
      </c>
      <c r="S2012">
        <v>24</v>
      </c>
    </row>
    <row r="2013" spans="14:19">
      <c r="N2013">
        <v>-2.3036651341531602</v>
      </c>
      <c r="O2013">
        <v>23</v>
      </c>
      <c r="R2013">
        <v>-1.36423974632885</v>
      </c>
      <c r="S2013">
        <v>21</v>
      </c>
    </row>
    <row r="2014" spans="14:19">
      <c r="N2014">
        <v>-0.28804378084168403</v>
      </c>
      <c r="O2014">
        <v>24</v>
      </c>
      <c r="R2014">
        <v>-2.39649012530773</v>
      </c>
      <c r="S2014">
        <v>7</v>
      </c>
    </row>
    <row r="2015" spans="14:19">
      <c r="N2015">
        <v>-0.46987963946932099</v>
      </c>
      <c r="O2015">
        <v>24</v>
      </c>
      <c r="R2015">
        <v>-1.3882741863567301</v>
      </c>
      <c r="S2015">
        <v>19</v>
      </c>
    </row>
    <row r="2016" spans="14:19">
      <c r="N2016">
        <v>-2.6182561182687301</v>
      </c>
      <c r="O2016">
        <v>2</v>
      </c>
      <c r="R2016">
        <v>-1.29932252889017</v>
      </c>
      <c r="S2016">
        <v>5</v>
      </c>
    </row>
    <row r="2017" spans="14:19">
      <c r="N2017">
        <v>-1.29900395906528</v>
      </c>
      <c r="O2017">
        <v>20</v>
      </c>
      <c r="R2017">
        <v>-0.40538651448791502</v>
      </c>
      <c r="S2017">
        <v>16</v>
      </c>
    </row>
    <row r="2018" spans="14:19">
      <c r="N2018">
        <v>-2.2299299453044301</v>
      </c>
      <c r="O2018">
        <v>12</v>
      </c>
      <c r="R2018">
        <v>-2.1500728814415799</v>
      </c>
      <c r="S2018">
        <v>2</v>
      </c>
    </row>
    <row r="2019" spans="14:19">
      <c r="N2019">
        <v>-2.15368448476698</v>
      </c>
      <c r="O2019">
        <v>4</v>
      </c>
      <c r="R2019">
        <v>-1.1002903922780101</v>
      </c>
      <c r="S2019">
        <v>16</v>
      </c>
    </row>
    <row r="2020" spans="14:19">
      <c r="N2020">
        <v>-0.32556356390053298</v>
      </c>
      <c r="O2020">
        <v>5</v>
      </c>
      <c r="R2020">
        <v>-2.3028797485800201</v>
      </c>
      <c r="S2020">
        <v>10</v>
      </c>
    </row>
    <row r="2021" spans="14:19">
      <c r="N2021">
        <v>0.50153918986852697</v>
      </c>
      <c r="O2021">
        <v>15</v>
      </c>
      <c r="R2021">
        <v>-2.38655668769773</v>
      </c>
      <c r="S2021">
        <v>6</v>
      </c>
    </row>
    <row r="2022" spans="14:19">
      <c r="N2022">
        <v>0.14580144473145301</v>
      </c>
      <c r="O2022">
        <v>20</v>
      </c>
      <c r="R2022">
        <v>-0.89880422539951499</v>
      </c>
      <c r="S2022">
        <v>23</v>
      </c>
    </row>
    <row r="2023" spans="14:19">
      <c r="N2023">
        <v>2.6838888608749398</v>
      </c>
      <c r="O2023">
        <v>15</v>
      </c>
      <c r="R2023">
        <v>-2.0420102852695599</v>
      </c>
      <c r="S2023">
        <v>11</v>
      </c>
    </row>
    <row r="2024" spans="14:19">
      <c r="N2024">
        <v>2.8323774703857501</v>
      </c>
      <c r="O2024">
        <v>10</v>
      </c>
      <c r="R2024">
        <v>-0.87376311019890096</v>
      </c>
      <c r="S2024">
        <v>24</v>
      </c>
    </row>
    <row r="2025" spans="14:19">
      <c r="N2025">
        <v>-0.102661667758935</v>
      </c>
      <c r="O2025">
        <v>7</v>
      </c>
      <c r="R2025">
        <v>-1.9180493952679301</v>
      </c>
      <c r="S2025">
        <v>10</v>
      </c>
    </row>
    <row r="2026" spans="14:19">
      <c r="N2026">
        <v>-2.6162231882984801</v>
      </c>
      <c r="O2026">
        <v>3</v>
      </c>
      <c r="R2026">
        <v>-2.1795370475993501</v>
      </c>
      <c r="S2026">
        <v>8</v>
      </c>
    </row>
    <row r="2027" spans="14:19">
      <c r="N2027">
        <v>-1.7578616074731901</v>
      </c>
      <c r="O2027">
        <v>10</v>
      </c>
      <c r="R2027">
        <v>-1.33265019245925</v>
      </c>
      <c r="S2027">
        <v>7</v>
      </c>
    </row>
    <row r="2028" spans="14:19">
      <c r="N2028">
        <v>-1.6890697077858601</v>
      </c>
      <c r="O2028">
        <v>18</v>
      </c>
      <c r="R2028">
        <v>-0.67557920381135095</v>
      </c>
      <c r="S2028">
        <v>25</v>
      </c>
    </row>
    <row r="2029" spans="14:19">
      <c r="N2029">
        <v>1.9367997696246</v>
      </c>
      <c r="O2029">
        <v>1</v>
      </c>
      <c r="R2029">
        <v>-1.17061000614828</v>
      </c>
      <c r="S2029">
        <v>22</v>
      </c>
    </row>
    <row r="2030" spans="14:19">
      <c r="N2030">
        <v>-2.2122638558776599</v>
      </c>
      <c r="O2030">
        <v>4</v>
      </c>
      <c r="R2030">
        <v>-1.7333295452158</v>
      </c>
      <c r="S2030">
        <v>20</v>
      </c>
    </row>
    <row r="2031" spans="14:19">
      <c r="N2031">
        <v>-0.54874360067546701</v>
      </c>
      <c r="O2031">
        <v>25</v>
      </c>
      <c r="R2031">
        <v>-2.9308470302649501</v>
      </c>
      <c r="S2031">
        <v>4</v>
      </c>
    </row>
    <row r="2032" spans="14:19">
      <c r="N2032">
        <v>-1.1568714652599701</v>
      </c>
      <c r="O2032">
        <v>22</v>
      </c>
      <c r="R2032">
        <v>-1.90800735603688</v>
      </c>
      <c r="S2032">
        <v>16</v>
      </c>
    </row>
    <row r="2033" spans="14:19">
      <c r="N2033">
        <v>-1.42116398101179</v>
      </c>
      <c r="O2033">
        <v>18</v>
      </c>
      <c r="R2033">
        <v>-0.252524481806434</v>
      </c>
      <c r="S2033">
        <v>25</v>
      </c>
    </row>
    <row r="2034" spans="14:19">
      <c r="N2034">
        <v>-2.24826673478085</v>
      </c>
      <c r="O2034">
        <v>8</v>
      </c>
      <c r="R2034">
        <v>-0.68830148513274103</v>
      </c>
      <c r="S2034">
        <v>20</v>
      </c>
    </row>
    <row r="2035" spans="14:19">
      <c r="N2035">
        <v>-0.98486571446336002</v>
      </c>
      <c r="O2035">
        <v>21</v>
      </c>
      <c r="R2035">
        <v>-1.1576658850855399</v>
      </c>
      <c r="S2035">
        <v>19</v>
      </c>
    </row>
    <row r="2036" spans="14:19">
      <c r="N2036">
        <v>-2.07328535046695</v>
      </c>
      <c r="O2036">
        <v>8</v>
      </c>
      <c r="R2036">
        <v>-2.4021363699650302</v>
      </c>
      <c r="S2036">
        <v>5</v>
      </c>
    </row>
    <row r="2037" spans="14:19">
      <c r="N2037">
        <v>-1.88409653072543</v>
      </c>
      <c r="O2037">
        <v>18</v>
      </c>
      <c r="R2037">
        <v>-2.2527534191506602</v>
      </c>
      <c r="S2037">
        <v>9</v>
      </c>
    </row>
    <row r="2038" spans="14:19">
      <c r="N2038">
        <v>-0.13619184070346399</v>
      </c>
      <c r="O2038">
        <v>25</v>
      </c>
      <c r="R2038">
        <v>-1.0251997234107499</v>
      </c>
      <c r="S2038">
        <v>25</v>
      </c>
    </row>
    <row r="2039" spans="14:19">
      <c r="N2039">
        <v>-2.45772111967162</v>
      </c>
      <c r="O2039">
        <v>7</v>
      </c>
      <c r="R2039">
        <v>-0.81429436805840505</v>
      </c>
      <c r="S2039">
        <v>19</v>
      </c>
    </row>
    <row r="2040" spans="14:19">
      <c r="N2040">
        <v>-2.3346364920965099</v>
      </c>
      <c r="O2040">
        <v>6</v>
      </c>
      <c r="R2040">
        <v>-7.1623514783434206E-2</v>
      </c>
      <c r="S2040">
        <v>25</v>
      </c>
    </row>
    <row r="2041" spans="14:19">
      <c r="N2041">
        <v>-2.668768927401</v>
      </c>
      <c r="O2041">
        <v>14</v>
      </c>
      <c r="R2041">
        <v>-2.5340436839221301</v>
      </c>
      <c r="S2041">
        <v>7</v>
      </c>
    </row>
    <row r="2042" spans="14:19">
      <c r="N2042">
        <v>-1.8512657875410701</v>
      </c>
      <c r="O2042">
        <v>12</v>
      </c>
      <c r="R2042">
        <v>-0.55050028388045003</v>
      </c>
      <c r="S2042">
        <v>25</v>
      </c>
    </row>
    <row r="2043" spans="14:19">
      <c r="N2043">
        <v>-1.38698429829784</v>
      </c>
      <c r="O2043">
        <v>12</v>
      </c>
      <c r="R2043">
        <v>-2.5718630013774102</v>
      </c>
      <c r="S2043">
        <v>12</v>
      </c>
    </row>
    <row r="2044" spans="14:19">
      <c r="N2044">
        <v>-1.4770630091035899</v>
      </c>
      <c r="O2044">
        <v>21</v>
      </c>
      <c r="R2044">
        <v>-1.90082682478526</v>
      </c>
      <c r="S2044">
        <v>14</v>
      </c>
    </row>
    <row r="2045" spans="14:19">
      <c r="N2045">
        <v>-2.1315012812077301</v>
      </c>
      <c r="O2045">
        <v>7</v>
      </c>
      <c r="R2045">
        <v>-2.4499309854922999</v>
      </c>
      <c r="S2045">
        <v>7</v>
      </c>
    </row>
    <row r="2046" spans="14:19">
      <c r="N2046">
        <v>-2.8494025760623298</v>
      </c>
      <c r="O2046">
        <v>18</v>
      </c>
      <c r="R2046">
        <v>-2.3967720003308401</v>
      </c>
      <c r="S2046">
        <v>10</v>
      </c>
    </row>
    <row r="2047" spans="14:19">
      <c r="N2047">
        <v>0.52673156674775901</v>
      </c>
      <c r="O2047">
        <v>7</v>
      </c>
      <c r="R2047">
        <v>-1.57014294323444</v>
      </c>
      <c r="S2047">
        <v>4</v>
      </c>
    </row>
    <row r="2048" spans="14:19">
      <c r="N2048">
        <v>1.36836712534427</v>
      </c>
      <c r="O2048">
        <v>23</v>
      </c>
      <c r="R2048">
        <v>-2.8059958704578198</v>
      </c>
      <c r="S2048">
        <v>8</v>
      </c>
    </row>
    <row r="2049" spans="14:19">
      <c r="N2049">
        <v>3.0498145583119101</v>
      </c>
      <c r="O2049">
        <v>2</v>
      </c>
      <c r="R2049">
        <v>-3.0117686159115902</v>
      </c>
      <c r="S2049">
        <v>15</v>
      </c>
    </row>
    <row r="2050" spans="14:19">
      <c r="N2050">
        <v>-2.9711125758307602</v>
      </c>
      <c r="O2050">
        <v>25</v>
      </c>
      <c r="R2050">
        <v>-2.3442503504276599</v>
      </c>
      <c r="S2050">
        <v>8</v>
      </c>
    </row>
    <row r="2051" spans="14:19">
      <c r="N2051">
        <v>2.7171564198534002</v>
      </c>
      <c r="O2051">
        <v>17</v>
      </c>
      <c r="R2051">
        <v>-1.6726550912753499</v>
      </c>
      <c r="S2051">
        <v>17</v>
      </c>
    </row>
    <row r="2052" spans="14:19">
      <c r="N2052">
        <v>0.87794057321814301</v>
      </c>
      <c r="O2052">
        <v>11</v>
      </c>
      <c r="R2052">
        <v>-1.8538040515531899</v>
      </c>
      <c r="S2052">
        <v>4</v>
      </c>
    </row>
    <row r="2053" spans="14:19">
      <c r="N2053">
        <v>0.24474489906124</v>
      </c>
      <c r="O2053">
        <v>9</v>
      </c>
      <c r="R2053">
        <v>-1.49820312452592</v>
      </c>
      <c r="S2053">
        <v>4</v>
      </c>
    </row>
    <row r="2054" spans="14:19">
      <c r="N2054">
        <v>0.639671981079041</v>
      </c>
      <c r="O2054">
        <v>8</v>
      </c>
      <c r="R2054">
        <v>-0.65139597452952003</v>
      </c>
      <c r="S2054">
        <v>14</v>
      </c>
    </row>
    <row r="2055" spans="14:19">
      <c r="N2055">
        <v>1.9916702275394</v>
      </c>
      <c r="O2055">
        <v>23</v>
      </c>
      <c r="R2055">
        <v>-1.7971551683629401</v>
      </c>
      <c r="S2055">
        <v>7</v>
      </c>
    </row>
    <row r="2056" spans="14:19">
      <c r="N2056">
        <v>1.05966338998984</v>
      </c>
      <c r="O2056">
        <v>14</v>
      </c>
      <c r="R2056">
        <v>-0.62633154446297701</v>
      </c>
      <c r="S2056">
        <v>21</v>
      </c>
    </row>
    <row r="2057" spans="14:19">
      <c r="N2057">
        <v>1.5676178361180699</v>
      </c>
      <c r="O2057">
        <v>19</v>
      </c>
      <c r="R2057">
        <v>-0.89896645649461904</v>
      </c>
      <c r="S2057">
        <v>21</v>
      </c>
    </row>
    <row r="2058" spans="14:19">
      <c r="N2058">
        <v>0.49159514577993102</v>
      </c>
      <c r="O2058">
        <v>2</v>
      </c>
      <c r="R2058">
        <v>-2.1594333614194499</v>
      </c>
      <c r="S2058">
        <v>3</v>
      </c>
    </row>
    <row r="2059" spans="14:19">
      <c r="N2059">
        <v>2.34835384392396</v>
      </c>
      <c r="O2059">
        <v>25</v>
      </c>
      <c r="R2059">
        <v>-1.96970229820345</v>
      </c>
      <c r="S2059">
        <v>2</v>
      </c>
    </row>
    <row r="2060" spans="14:19">
      <c r="N2060">
        <v>1.3931817424525199</v>
      </c>
      <c r="O2060">
        <v>14</v>
      </c>
      <c r="R2060">
        <v>-1.8421036382526701</v>
      </c>
      <c r="S2060">
        <v>7</v>
      </c>
    </row>
    <row r="2061" spans="14:19">
      <c r="N2061">
        <v>2.1316449368177102</v>
      </c>
      <c r="O2061">
        <v>22</v>
      </c>
      <c r="R2061">
        <v>-0.19260117906480101</v>
      </c>
      <c r="S2061">
        <v>14</v>
      </c>
    </row>
    <row r="2062" spans="14:19">
      <c r="N2062">
        <v>0.67309162676733203</v>
      </c>
      <c r="O2062">
        <v>13</v>
      </c>
      <c r="R2062">
        <v>-2.1135250860634498</v>
      </c>
      <c r="S2062">
        <v>21</v>
      </c>
    </row>
    <row r="2063" spans="14:19">
      <c r="N2063">
        <v>2.3152134139570801</v>
      </c>
      <c r="O2063">
        <v>20</v>
      </c>
      <c r="R2063">
        <v>-1.86665515131088</v>
      </c>
      <c r="S2063">
        <v>22</v>
      </c>
    </row>
    <row r="2064" spans="14:19">
      <c r="N2064">
        <v>-2.5146513458692401</v>
      </c>
      <c r="O2064">
        <v>24</v>
      </c>
      <c r="R2064">
        <v>0.194039684119763</v>
      </c>
      <c r="S2064">
        <v>24</v>
      </c>
    </row>
    <row r="2065" spans="14:19">
      <c r="N2065">
        <v>0.55726494676447602</v>
      </c>
      <c r="O2065">
        <v>14</v>
      </c>
      <c r="R2065">
        <v>-2.7678587803159198</v>
      </c>
      <c r="S2065">
        <v>4</v>
      </c>
    </row>
    <row r="2066" spans="14:19">
      <c r="N2066">
        <v>0.36651154460704399</v>
      </c>
      <c r="O2066">
        <v>22</v>
      </c>
      <c r="R2066">
        <v>-1.86669110653502</v>
      </c>
      <c r="S2066">
        <v>7</v>
      </c>
    </row>
    <row r="2067" spans="14:19">
      <c r="N2067">
        <v>-6.0511930120229297E-2</v>
      </c>
      <c r="O2067">
        <v>23</v>
      </c>
      <c r="R2067">
        <v>0.395870565767515</v>
      </c>
      <c r="S2067">
        <v>4</v>
      </c>
    </row>
    <row r="2068" spans="14:19">
      <c r="N2068">
        <v>2.4463828491582502</v>
      </c>
      <c r="O2068">
        <v>15</v>
      </c>
      <c r="R2068">
        <v>1.2860155408196501</v>
      </c>
      <c r="S2068">
        <v>11</v>
      </c>
    </row>
    <row r="2069" spans="14:19">
      <c r="N2069">
        <v>1.3219508873996899</v>
      </c>
      <c r="O2069">
        <v>12</v>
      </c>
      <c r="R2069">
        <v>0.45891278705059302</v>
      </c>
      <c r="S2069">
        <v>1</v>
      </c>
    </row>
    <row r="2070" spans="14:19">
      <c r="N2070">
        <v>1.4288379036738099</v>
      </c>
      <c r="O2070">
        <v>10</v>
      </c>
      <c r="R2070">
        <v>0.70301796402775496</v>
      </c>
      <c r="S2070">
        <v>11</v>
      </c>
    </row>
    <row r="2071" spans="14:19">
      <c r="N2071">
        <v>-1.7467275449123201</v>
      </c>
      <c r="O2071">
        <v>23</v>
      </c>
      <c r="R2071">
        <v>1.1078164318371899</v>
      </c>
      <c r="S2071">
        <v>6</v>
      </c>
    </row>
    <row r="2072" spans="14:19">
      <c r="N2072">
        <v>1.2925375863733199</v>
      </c>
      <c r="O2072">
        <v>23</v>
      </c>
      <c r="R2072">
        <v>-6.2098352611990502E-2</v>
      </c>
      <c r="S2072">
        <v>2</v>
      </c>
    </row>
    <row r="2073" spans="14:19">
      <c r="N2073">
        <v>2.4556737929383901</v>
      </c>
      <c r="O2073">
        <v>6</v>
      </c>
      <c r="R2073">
        <v>0.48753150923503102</v>
      </c>
      <c r="S2073">
        <v>3</v>
      </c>
    </row>
    <row r="2074" spans="14:19">
      <c r="N2074">
        <v>3.1134048741103202</v>
      </c>
      <c r="O2074">
        <v>8</v>
      </c>
      <c r="R2074">
        <v>-1.4216851685188701</v>
      </c>
      <c r="S2074">
        <v>16</v>
      </c>
    </row>
    <row r="2075" spans="14:19">
      <c r="N2075">
        <v>0.84530206719447898</v>
      </c>
      <c r="O2075">
        <v>24</v>
      </c>
      <c r="R2075">
        <v>-2.5750221983321699</v>
      </c>
      <c r="S2075">
        <v>1</v>
      </c>
    </row>
    <row r="2076" spans="14:19">
      <c r="N2076">
        <v>-0.40254556574735001</v>
      </c>
      <c r="O2076">
        <v>22</v>
      </c>
      <c r="R2076">
        <v>-2.5924533495010502</v>
      </c>
      <c r="S2076">
        <v>3</v>
      </c>
    </row>
    <row r="2077" spans="14:19">
      <c r="N2077">
        <v>1.7518921500423701</v>
      </c>
      <c r="O2077">
        <v>7</v>
      </c>
      <c r="R2077">
        <v>-2.6810851126647499</v>
      </c>
      <c r="S2077">
        <v>3</v>
      </c>
    </row>
    <row r="2078" spans="14:19">
      <c r="N2078">
        <v>3.0256953005330298</v>
      </c>
      <c r="O2078">
        <v>23</v>
      </c>
      <c r="R2078">
        <v>-1.21843107352242</v>
      </c>
      <c r="S2078">
        <v>19</v>
      </c>
    </row>
    <row r="2079" spans="14:19">
      <c r="N2079">
        <v>-0.96817561036064803</v>
      </c>
      <c r="O2079">
        <v>9</v>
      </c>
      <c r="R2079">
        <v>-1.8016845412452001</v>
      </c>
      <c r="S2079">
        <v>14</v>
      </c>
    </row>
    <row r="2080" spans="14:19">
      <c r="N2080">
        <v>-1.7807083043782601</v>
      </c>
      <c r="O2080">
        <v>14</v>
      </c>
      <c r="R2080">
        <v>-1.6222673976826401</v>
      </c>
      <c r="S2080">
        <v>12</v>
      </c>
    </row>
    <row r="2081" spans="14:19">
      <c r="N2081">
        <v>2.7687252988562601</v>
      </c>
      <c r="O2081">
        <v>8</v>
      </c>
      <c r="R2081">
        <v>-2.2286679721025999</v>
      </c>
      <c r="S2081">
        <v>5</v>
      </c>
    </row>
    <row r="2082" spans="14:19">
      <c r="N2082">
        <v>-2.69874751597591</v>
      </c>
      <c r="O2082">
        <v>19</v>
      </c>
      <c r="R2082">
        <v>-2.6414948277799999</v>
      </c>
      <c r="S2082">
        <v>6</v>
      </c>
    </row>
    <row r="2083" spans="14:19">
      <c r="N2083">
        <v>1.4291138553574201</v>
      </c>
      <c r="O2083">
        <v>13</v>
      </c>
      <c r="R2083">
        <v>-1.9519372140575399</v>
      </c>
      <c r="S2083">
        <v>17</v>
      </c>
    </row>
    <row r="2084" spans="14:19">
      <c r="N2084">
        <v>1.01097283068207</v>
      </c>
      <c r="O2084">
        <v>22</v>
      </c>
      <c r="R2084">
        <v>-1.5753566023019301</v>
      </c>
      <c r="S2084">
        <v>20</v>
      </c>
    </row>
    <row r="2085" spans="14:19">
      <c r="N2085">
        <v>1.3809063109500099</v>
      </c>
      <c r="O2085">
        <v>14</v>
      </c>
      <c r="R2085">
        <v>-1.1709748526517101</v>
      </c>
      <c r="S2085">
        <v>18</v>
      </c>
    </row>
    <row r="2086" spans="14:19">
      <c r="N2086">
        <v>0.96063248298586401</v>
      </c>
      <c r="O2086">
        <v>12</v>
      </c>
      <c r="R2086">
        <v>-1.4551050777338801</v>
      </c>
      <c r="S2086">
        <v>23</v>
      </c>
    </row>
    <row r="2087" spans="14:19">
      <c r="N2087">
        <v>0.55714830736925203</v>
      </c>
      <c r="O2087">
        <v>20</v>
      </c>
      <c r="R2087">
        <v>-3.0350123333012302</v>
      </c>
      <c r="S2087">
        <v>5</v>
      </c>
    </row>
    <row r="2088" spans="14:19">
      <c r="N2088">
        <v>1.05327027621297</v>
      </c>
      <c r="O2088">
        <v>13</v>
      </c>
      <c r="R2088">
        <v>-1.1991354641071601</v>
      </c>
      <c r="S2088">
        <v>19</v>
      </c>
    </row>
    <row r="2089" spans="14:19">
      <c r="N2089">
        <v>0.91469658803901999</v>
      </c>
      <c r="O2089">
        <v>14</v>
      </c>
      <c r="R2089">
        <v>-2.2632395574106599</v>
      </c>
      <c r="S2089">
        <v>17</v>
      </c>
    </row>
    <row r="2090" spans="14:19">
      <c r="N2090">
        <v>0.52620745552743198</v>
      </c>
      <c r="O2090">
        <v>17</v>
      </c>
      <c r="R2090">
        <v>-2.6073609631388601</v>
      </c>
      <c r="S2090">
        <v>8</v>
      </c>
    </row>
    <row r="2091" spans="14:19">
      <c r="N2091">
        <v>0.85639000454803804</v>
      </c>
      <c r="O2091">
        <v>8</v>
      </c>
      <c r="R2091">
        <v>-1.3245468572321599</v>
      </c>
      <c r="S2091">
        <v>7</v>
      </c>
    </row>
    <row r="2092" spans="14:19">
      <c r="N2092">
        <v>1.32116494836399</v>
      </c>
      <c r="O2092">
        <v>7</v>
      </c>
      <c r="R2092">
        <v>-2.3061355004105799</v>
      </c>
      <c r="S2092">
        <v>11</v>
      </c>
    </row>
    <row r="2093" spans="14:19">
      <c r="N2093">
        <v>2.2621969106661401</v>
      </c>
      <c r="O2093">
        <v>1</v>
      </c>
      <c r="R2093">
        <v>-1.4644530634870701</v>
      </c>
      <c r="S2093">
        <v>13</v>
      </c>
    </row>
    <row r="2094" spans="14:19">
      <c r="N2094">
        <v>1.54422023641218</v>
      </c>
      <c r="O2094">
        <v>8</v>
      </c>
      <c r="R2094">
        <v>2.4119015924717102</v>
      </c>
      <c r="S2094">
        <v>8</v>
      </c>
    </row>
    <row r="2095" spans="14:19">
      <c r="N2095">
        <v>-3.1328656019835002</v>
      </c>
      <c r="O2095">
        <v>22</v>
      </c>
      <c r="R2095">
        <v>-2.6051045103227302</v>
      </c>
      <c r="S2095">
        <v>5</v>
      </c>
    </row>
    <row r="2096" spans="14:19">
      <c r="N2096">
        <v>0.31520484352132899</v>
      </c>
      <c r="O2096">
        <v>2</v>
      </c>
      <c r="R2096">
        <v>-1.0309671123555399</v>
      </c>
      <c r="S2096">
        <v>22</v>
      </c>
    </row>
    <row r="2097" spans="14:19">
      <c r="N2097">
        <v>3.1244560831742998</v>
      </c>
      <c r="O2097">
        <v>17</v>
      </c>
      <c r="R2097">
        <v>-2.8539321326950402</v>
      </c>
      <c r="S2097">
        <v>8</v>
      </c>
    </row>
    <row r="2098" spans="14:19">
      <c r="N2098">
        <v>2.2434681548440998</v>
      </c>
      <c r="O2098">
        <v>9</v>
      </c>
      <c r="R2098">
        <v>1.59584309889341</v>
      </c>
      <c r="S2098">
        <v>6</v>
      </c>
    </row>
    <row r="2099" spans="14:19">
      <c r="N2099">
        <v>-1.16162325378662</v>
      </c>
      <c r="O2099">
        <v>7</v>
      </c>
      <c r="R2099">
        <v>-0.37517824688000401</v>
      </c>
      <c r="S2099">
        <v>1</v>
      </c>
    </row>
    <row r="2100" spans="14:19">
      <c r="N2100">
        <v>0.74708909125033895</v>
      </c>
      <c r="O2100">
        <v>14</v>
      </c>
      <c r="R2100">
        <v>1.4771536204339299</v>
      </c>
      <c r="S2100">
        <v>14</v>
      </c>
    </row>
    <row r="2101" spans="14:19">
      <c r="N2101">
        <v>-0.38436023553443399</v>
      </c>
      <c r="O2101">
        <v>4</v>
      </c>
      <c r="R2101">
        <v>6.6405840743663194E-2</v>
      </c>
      <c r="S2101">
        <v>12</v>
      </c>
    </row>
    <row r="2102" spans="14:19">
      <c r="N2102">
        <v>-0.50048855336494003</v>
      </c>
      <c r="O2102">
        <v>11</v>
      </c>
      <c r="R2102">
        <v>2.7065237606789299</v>
      </c>
      <c r="S2102">
        <v>9</v>
      </c>
    </row>
    <row r="2103" spans="14:19">
      <c r="N2103">
        <v>2.6405396822899498</v>
      </c>
      <c r="O2103">
        <v>25</v>
      </c>
      <c r="R2103">
        <v>2.3043015753230001</v>
      </c>
      <c r="S2103">
        <v>18</v>
      </c>
    </row>
    <row r="2104" spans="14:19">
      <c r="N2104">
        <v>1.653307881608</v>
      </c>
      <c r="O2104">
        <v>13</v>
      </c>
      <c r="R2104">
        <v>2.2066490307931401</v>
      </c>
      <c r="S2104">
        <v>22</v>
      </c>
    </row>
    <row r="2105" spans="14:19">
      <c r="N2105">
        <v>2.6547404443848599</v>
      </c>
      <c r="O2105">
        <v>1</v>
      </c>
      <c r="R2105">
        <v>-1.89875511532637</v>
      </c>
      <c r="S2105">
        <v>25</v>
      </c>
    </row>
    <row r="2106" spans="14:19">
      <c r="N2106">
        <v>-2.5778440560364002</v>
      </c>
      <c r="O2106">
        <v>15</v>
      </c>
      <c r="R2106">
        <v>2.5178508892131601</v>
      </c>
      <c r="S2106">
        <v>10</v>
      </c>
    </row>
    <row r="2107" spans="14:19">
      <c r="N2107">
        <v>-1.37140651025379</v>
      </c>
      <c r="O2107">
        <v>21</v>
      </c>
      <c r="R2107">
        <v>1.9648583320583499</v>
      </c>
      <c r="S2107">
        <v>2</v>
      </c>
    </row>
    <row r="2108" spans="14:19">
      <c r="N2108">
        <v>-1.49479707137868</v>
      </c>
      <c r="O2108">
        <v>18</v>
      </c>
      <c r="R2108">
        <v>-2.6921132967391102</v>
      </c>
      <c r="S2108">
        <v>4</v>
      </c>
    </row>
    <row r="2109" spans="14:19">
      <c r="N2109">
        <v>2.74025064918068</v>
      </c>
      <c r="O2109">
        <v>19</v>
      </c>
      <c r="R2109">
        <v>3.0752903561770801</v>
      </c>
      <c r="S2109">
        <v>3</v>
      </c>
    </row>
    <row r="2110" spans="14:19">
      <c r="N2110">
        <v>2.64275622175257</v>
      </c>
      <c r="O2110">
        <v>4</v>
      </c>
      <c r="R2110">
        <v>2.2179608461434901</v>
      </c>
      <c r="S2110">
        <v>9</v>
      </c>
    </row>
    <row r="2111" spans="14:19">
      <c r="N2111">
        <v>-1.14129838969884</v>
      </c>
      <c r="O2111">
        <v>3</v>
      </c>
      <c r="R2111">
        <v>-0.68054500610891899</v>
      </c>
      <c r="S2111">
        <v>16</v>
      </c>
    </row>
    <row r="2112" spans="14:19">
      <c r="N2112">
        <v>3.0036783532617699</v>
      </c>
      <c r="O2112">
        <v>3</v>
      </c>
      <c r="R2112">
        <v>-1.3139918580512</v>
      </c>
      <c r="S2112">
        <v>8</v>
      </c>
    </row>
    <row r="2113" spans="14:19">
      <c r="N2113">
        <v>-0.79415436863060496</v>
      </c>
      <c r="O2113">
        <v>18</v>
      </c>
      <c r="R2113">
        <v>0.14224011270002901</v>
      </c>
      <c r="S2113">
        <v>1</v>
      </c>
    </row>
    <row r="2114" spans="14:19">
      <c r="N2114">
        <v>-0.53114929765491303</v>
      </c>
      <c r="O2114">
        <v>21</v>
      </c>
      <c r="R2114">
        <v>8.67315660292967E-2</v>
      </c>
      <c r="S2114">
        <v>6</v>
      </c>
    </row>
    <row r="2115" spans="14:19">
      <c r="N2115">
        <v>1.1414477236216101</v>
      </c>
      <c r="O2115">
        <v>10</v>
      </c>
      <c r="R2115">
        <v>2.1234793999878199</v>
      </c>
      <c r="S2115">
        <v>5</v>
      </c>
    </row>
    <row r="2116" spans="14:19">
      <c r="N2116">
        <v>1.39449998770689</v>
      </c>
      <c r="O2116">
        <v>11</v>
      </c>
      <c r="R2116">
        <v>2.4345178311237601</v>
      </c>
      <c r="S2116">
        <v>21</v>
      </c>
    </row>
    <row r="2117" spans="14:19">
      <c r="N2117">
        <v>0.913914747011076</v>
      </c>
      <c r="O2117">
        <v>17</v>
      </c>
      <c r="R2117">
        <v>2.3187373038578598</v>
      </c>
      <c r="S2117">
        <v>8</v>
      </c>
    </row>
    <row r="2118" spans="14:19">
      <c r="N2118">
        <v>0.73785436418883399</v>
      </c>
      <c r="O2118">
        <v>11</v>
      </c>
      <c r="R2118">
        <v>2.4680166352659998</v>
      </c>
      <c r="S2118">
        <v>9</v>
      </c>
    </row>
    <row r="2119" spans="14:19">
      <c r="N2119">
        <v>0.88934553782963399</v>
      </c>
      <c r="O2119">
        <v>13</v>
      </c>
      <c r="R2119">
        <v>-2.8891980048864498</v>
      </c>
      <c r="S2119">
        <v>22</v>
      </c>
    </row>
    <row r="2120" spans="14:19">
      <c r="N2120">
        <v>1.0719035047399501</v>
      </c>
      <c r="O2120">
        <v>7</v>
      </c>
      <c r="R2120">
        <v>1.39656129085312</v>
      </c>
      <c r="S2120">
        <v>4</v>
      </c>
    </row>
    <row r="2121" spans="14:19">
      <c r="N2121">
        <v>9.6096018798531704E-2</v>
      </c>
      <c r="O2121">
        <v>8</v>
      </c>
      <c r="R2121">
        <v>1.8817575579588199</v>
      </c>
      <c r="S2121">
        <v>10</v>
      </c>
    </row>
    <row r="2122" spans="14:19">
      <c r="N2122">
        <v>0.87731968000558802</v>
      </c>
      <c r="O2122">
        <v>12</v>
      </c>
      <c r="R2122">
        <v>-2.5979024080381099</v>
      </c>
      <c r="S2122">
        <v>12</v>
      </c>
    </row>
    <row r="2123" spans="14:19">
      <c r="N2123">
        <v>0.96406751600399998</v>
      </c>
      <c r="O2123">
        <v>10</v>
      </c>
      <c r="R2123">
        <v>2.6928689283856602</v>
      </c>
      <c r="S2123">
        <v>9</v>
      </c>
    </row>
    <row r="2124" spans="14:19">
      <c r="N2124">
        <v>1.42299698835773</v>
      </c>
      <c r="O2124">
        <v>7</v>
      </c>
      <c r="R2124">
        <v>1.7771978456864099</v>
      </c>
      <c r="S2124">
        <v>2</v>
      </c>
    </row>
    <row r="2125" spans="14:19">
      <c r="N2125">
        <v>1.58826647898454</v>
      </c>
      <c r="O2125">
        <v>24</v>
      </c>
      <c r="R2125">
        <v>2.84746279219216</v>
      </c>
      <c r="S2125">
        <v>15</v>
      </c>
    </row>
    <row r="2126" spans="14:19">
      <c r="N2126">
        <v>4.33773673599736E-2</v>
      </c>
      <c r="O2126">
        <v>10</v>
      </c>
      <c r="R2126">
        <v>2.8252158704189498</v>
      </c>
      <c r="S2126">
        <v>3</v>
      </c>
    </row>
    <row r="2127" spans="14:19">
      <c r="N2127">
        <v>1.1958142915326599</v>
      </c>
      <c r="O2127">
        <v>12</v>
      </c>
      <c r="R2127">
        <v>-3.03725376578923</v>
      </c>
      <c r="S2127">
        <v>20</v>
      </c>
    </row>
    <row r="2128" spans="14:19">
      <c r="N2128">
        <v>1.3473054651734599</v>
      </c>
      <c r="O2128">
        <v>14</v>
      </c>
      <c r="R2128">
        <v>-1.6662848671388999</v>
      </c>
      <c r="S2128">
        <v>12</v>
      </c>
    </row>
    <row r="2129" spans="14:19">
      <c r="N2129">
        <v>1.3598893292516501</v>
      </c>
      <c r="O2129">
        <v>21</v>
      </c>
      <c r="R2129">
        <v>1.7399143986876</v>
      </c>
      <c r="S2129">
        <v>4</v>
      </c>
    </row>
    <row r="2130" spans="14:19">
      <c r="N2130">
        <v>-1.8240716309275</v>
      </c>
      <c r="O2130">
        <v>4</v>
      </c>
      <c r="R2130">
        <v>-2.1568463228644501</v>
      </c>
      <c r="S2130">
        <v>21</v>
      </c>
    </row>
    <row r="2131" spans="14:19">
      <c r="N2131">
        <v>0.91688678503340204</v>
      </c>
      <c r="O2131">
        <v>17</v>
      </c>
      <c r="R2131">
        <v>0.40663419285170199</v>
      </c>
      <c r="S2131">
        <v>9</v>
      </c>
    </row>
    <row r="2132" spans="14:19">
      <c r="N2132">
        <v>0.30155544012191199</v>
      </c>
      <c r="O2132">
        <v>2</v>
      </c>
      <c r="R2132">
        <v>-2.3874608213110098</v>
      </c>
      <c r="S2132">
        <v>20</v>
      </c>
    </row>
    <row r="2133" spans="14:19">
      <c r="N2133">
        <v>0.33462579232831402</v>
      </c>
      <c r="O2133">
        <v>2</v>
      </c>
      <c r="R2133">
        <v>1.2361199157306999</v>
      </c>
      <c r="S2133">
        <v>7</v>
      </c>
    </row>
    <row r="2134" spans="14:19">
      <c r="N2134">
        <v>-4.2962328557920601E-3</v>
      </c>
      <c r="O2134">
        <v>1</v>
      </c>
      <c r="R2134">
        <v>0.47909837578458903</v>
      </c>
      <c r="S2134">
        <v>1</v>
      </c>
    </row>
    <row r="2135" spans="14:19">
      <c r="N2135">
        <v>0.72256137841216395</v>
      </c>
      <c r="O2135">
        <v>9</v>
      </c>
      <c r="R2135">
        <v>0.62279725668110597</v>
      </c>
      <c r="S2135">
        <v>1</v>
      </c>
    </row>
    <row r="2136" spans="14:19">
      <c r="N2136">
        <v>0.34388126152012599</v>
      </c>
      <c r="O2136">
        <v>3</v>
      </c>
      <c r="R2136">
        <v>2.06848289451414</v>
      </c>
      <c r="S2136">
        <v>12</v>
      </c>
    </row>
    <row r="2137" spans="14:19">
      <c r="N2137">
        <v>0.44016338470229599</v>
      </c>
      <c r="O2137">
        <v>8</v>
      </c>
      <c r="R2137">
        <v>1.0473640490151599</v>
      </c>
      <c r="S2137">
        <v>18</v>
      </c>
    </row>
    <row r="2138" spans="14:19">
      <c r="N2138">
        <v>0.101578978400531</v>
      </c>
      <c r="O2138">
        <v>4</v>
      </c>
      <c r="R2138">
        <v>2.4529604878420099</v>
      </c>
      <c r="S2138">
        <v>22</v>
      </c>
    </row>
    <row r="2139" spans="14:19">
      <c r="N2139">
        <v>-0.54407832314291205</v>
      </c>
      <c r="O2139">
        <v>17</v>
      </c>
      <c r="R2139">
        <v>0.65365353105074397</v>
      </c>
      <c r="S2139">
        <v>10</v>
      </c>
    </row>
    <row r="2140" spans="14:19">
      <c r="N2140">
        <v>-0.95494220751717895</v>
      </c>
      <c r="O2140">
        <v>5</v>
      </c>
      <c r="R2140">
        <v>1.1146368083064999</v>
      </c>
      <c r="S2140">
        <v>16</v>
      </c>
    </row>
    <row r="2141" spans="14:19">
      <c r="N2141">
        <v>2.7104399510877202</v>
      </c>
      <c r="O2141">
        <v>22</v>
      </c>
      <c r="R2141">
        <v>0.39637166275013003</v>
      </c>
      <c r="S2141">
        <v>6</v>
      </c>
    </row>
    <row r="2142" spans="14:19">
      <c r="N2142">
        <v>0.79763698213729795</v>
      </c>
      <c r="O2142">
        <v>4</v>
      </c>
      <c r="R2142">
        <v>1.8323147102900299</v>
      </c>
      <c r="S2142">
        <v>21</v>
      </c>
    </row>
    <row r="2143" spans="14:19">
      <c r="N2143">
        <v>1.07129155362503</v>
      </c>
      <c r="O2143">
        <v>25</v>
      </c>
      <c r="R2143">
        <v>1.06868781948026</v>
      </c>
      <c r="S2143">
        <v>15</v>
      </c>
    </row>
    <row r="2144" spans="14:19">
      <c r="N2144">
        <v>1.78095830112425</v>
      </c>
      <c r="O2144">
        <v>21</v>
      </c>
      <c r="R2144">
        <v>1.9672693182589001</v>
      </c>
      <c r="S2144">
        <v>17</v>
      </c>
    </row>
    <row r="2145" spans="14:19">
      <c r="N2145">
        <v>0.577461322050422</v>
      </c>
      <c r="O2145">
        <v>3</v>
      </c>
      <c r="R2145">
        <v>2.2042421722601802</v>
      </c>
      <c r="S2145">
        <v>15</v>
      </c>
    </row>
    <row r="2146" spans="14:19">
      <c r="N2146">
        <v>0.81818798781326796</v>
      </c>
      <c r="O2146">
        <v>24</v>
      </c>
      <c r="R2146">
        <v>1.9301381990394799</v>
      </c>
      <c r="S2146">
        <v>6</v>
      </c>
    </row>
    <row r="2147" spans="14:19">
      <c r="N2147">
        <v>-0.20490589417979699</v>
      </c>
      <c r="O2147">
        <v>18</v>
      </c>
      <c r="R2147">
        <v>2.9842812740233202</v>
      </c>
      <c r="S2147">
        <v>19</v>
      </c>
    </row>
    <row r="2148" spans="14:19">
      <c r="N2148">
        <v>0.29172789435568802</v>
      </c>
      <c r="O2148">
        <v>6</v>
      </c>
      <c r="R2148">
        <v>-3.0561653821613901</v>
      </c>
      <c r="S2148">
        <v>19</v>
      </c>
    </row>
    <row r="2149" spans="14:19">
      <c r="N2149">
        <v>0.242148616525108</v>
      </c>
      <c r="O2149">
        <v>1</v>
      </c>
      <c r="R2149">
        <v>3.08232273971774</v>
      </c>
      <c r="S2149">
        <v>10</v>
      </c>
    </row>
    <row r="2150" spans="14:19">
      <c r="N2150">
        <v>0.26225457111211598</v>
      </c>
      <c r="O2150">
        <v>22</v>
      </c>
      <c r="R2150">
        <v>1.8683218853660599</v>
      </c>
      <c r="S2150">
        <v>4</v>
      </c>
    </row>
    <row r="2151" spans="14:19">
      <c r="N2151">
        <v>-1.7327543446365801</v>
      </c>
      <c r="O2151">
        <v>11</v>
      </c>
      <c r="R2151">
        <v>-3.0346088927181598</v>
      </c>
      <c r="S2151">
        <v>9</v>
      </c>
    </row>
    <row r="2152" spans="14:19">
      <c r="N2152">
        <v>2.53129932530618</v>
      </c>
      <c r="O2152">
        <v>1</v>
      </c>
      <c r="R2152">
        <v>3.0987645994483501</v>
      </c>
      <c r="S2152">
        <v>17</v>
      </c>
    </row>
    <row r="2153" spans="14:19">
      <c r="N2153">
        <v>-0.77963483837078495</v>
      </c>
      <c r="O2153">
        <v>3</v>
      </c>
      <c r="R2153">
        <v>3.0086791081972399</v>
      </c>
      <c r="S2153">
        <v>14</v>
      </c>
    </row>
    <row r="2154" spans="14:19">
      <c r="N2154">
        <v>-1.34878929450912</v>
      </c>
      <c r="O2154">
        <v>6</v>
      </c>
      <c r="R2154">
        <v>-2.5366902705557499</v>
      </c>
      <c r="S2154">
        <v>1</v>
      </c>
    </row>
    <row r="2155" spans="14:19">
      <c r="N2155">
        <v>-0.35576421819448401</v>
      </c>
      <c r="O2155">
        <v>4</v>
      </c>
      <c r="R2155">
        <v>-0.48327235012809799</v>
      </c>
      <c r="S2155">
        <v>21</v>
      </c>
    </row>
    <row r="2156" spans="14:19">
      <c r="N2156">
        <v>2.52522656358971</v>
      </c>
      <c r="O2156">
        <v>17</v>
      </c>
      <c r="R2156">
        <v>-1.78039940335993</v>
      </c>
      <c r="S2156">
        <v>9</v>
      </c>
    </row>
    <row r="2157" spans="14:19">
      <c r="N2157">
        <v>1.5964105036515699</v>
      </c>
      <c r="O2157">
        <v>2</v>
      </c>
      <c r="R2157">
        <v>2.6645588299601899</v>
      </c>
      <c r="S2157">
        <v>24</v>
      </c>
    </row>
    <row r="2158" spans="14:19">
      <c r="N2158">
        <v>-1.04227654817307</v>
      </c>
      <c r="O2158">
        <v>16</v>
      </c>
      <c r="R2158">
        <v>0.34455321867139599</v>
      </c>
      <c r="S2158">
        <v>9</v>
      </c>
    </row>
    <row r="2159" spans="14:19">
      <c r="N2159">
        <v>0.91054330841910902</v>
      </c>
      <c r="O2159">
        <v>13</v>
      </c>
      <c r="R2159">
        <v>-0.95228149998049905</v>
      </c>
      <c r="S2159">
        <v>20</v>
      </c>
    </row>
    <row r="2160" spans="14:19">
      <c r="N2160">
        <v>1.3444065243516401</v>
      </c>
      <c r="O2160">
        <v>16</v>
      </c>
      <c r="R2160">
        <v>1.97033838479363</v>
      </c>
      <c r="S2160">
        <v>4</v>
      </c>
    </row>
    <row r="2161" spans="14:19">
      <c r="N2161">
        <v>2.5098729047252402</v>
      </c>
      <c r="O2161">
        <v>25</v>
      </c>
      <c r="R2161">
        <v>2.4180510657581702</v>
      </c>
      <c r="S2161">
        <v>5</v>
      </c>
    </row>
    <row r="2162" spans="14:19">
      <c r="N2162">
        <v>0.91070386610240595</v>
      </c>
      <c r="O2162">
        <v>18</v>
      </c>
      <c r="R2162">
        <v>-3.0909521656025101E-2</v>
      </c>
      <c r="S2162">
        <v>20</v>
      </c>
    </row>
    <row r="2163" spans="14:19">
      <c r="N2163">
        <v>0.58272213266070505</v>
      </c>
      <c r="O2163">
        <v>9</v>
      </c>
      <c r="R2163">
        <v>-1.31511826566995</v>
      </c>
      <c r="S2163">
        <v>8</v>
      </c>
    </row>
    <row r="2164" spans="14:19">
      <c r="N2164">
        <v>9.4714476487466601E-2</v>
      </c>
      <c r="O2164">
        <v>3</v>
      </c>
      <c r="R2164">
        <v>1.8424063630518299</v>
      </c>
      <c r="S2164">
        <v>12</v>
      </c>
    </row>
    <row r="2165" spans="14:19">
      <c r="N2165">
        <v>2.2292421028860199</v>
      </c>
      <c r="O2165">
        <v>23</v>
      </c>
      <c r="R2165">
        <v>0.28097128888949802</v>
      </c>
      <c r="S2165">
        <v>7</v>
      </c>
    </row>
    <row r="2166" spans="14:19">
      <c r="N2166">
        <v>0.45795992734383101</v>
      </c>
      <c r="O2166">
        <v>1</v>
      </c>
      <c r="R2166">
        <v>1.85955142993975</v>
      </c>
      <c r="S2166">
        <v>25</v>
      </c>
    </row>
    <row r="2167" spans="14:19">
      <c r="N2167">
        <v>0.68063309238331005</v>
      </c>
      <c r="O2167">
        <v>16</v>
      </c>
      <c r="R2167">
        <v>-0.601487385898264</v>
      </c>
      <c r="S2167">
        <v>20</v>
      </c>
    </row>
    <row r="2168" spans="14:19">
      <c r="N2168">
        <v>-0.39655855933763301</v>
      </c>
      <c r="O2168">
        <v>5</v>
      </c>
      <c r="R2168">
        <v>1.9585345304484301</v>
      </c>
      <c r="S2168">
        <v>6</v>
      </c>
    </row>
    <row r="2169" spans="14:19">
      <c r="N2169">
        <v>8.3834566310321698E-2</v>
      </c>
      <c r="O2169">
        <v>2</v>
      </c>
      <c r="R2169">
        <v>1.13059347696622E-2</v>
      </c>
      <c r="S2169">
        <v>1</v>
      </c>
    </row>
    <row r="2170" spans="14:19">
      <c r="N2170">
        <v>-0.15364154210150499</v>
      </c>
      <c r="O2170">
        <v>1</v>
      </c>
      <c r="R2170">
        <v>0.89153522307636601</v>
      </c>
      <c r="S2170">
        <v>10</v>
      </c>
    </row>
    <row r="2171" spans="14:19">
      <c r="N2171">
        <v>0.17027844263369499</v>
      </c>
      <c r="O2171">
        <v>2</v>
      </c>
      <c r="R2171">
        <v>1.81799155486949</v>
      </c>
      <c r="S2171">
        <v>25</v>
      </c>
    </row>
    <row r="2172" spans="14:19">
      <c r="N2172">
        <v>0.82942325271994999</v>
      </c>
      <c r="O2172">
        <v>4</v>
      </c>
      <c r="R2172">
        <v>-4.1785984757149598E-2</v>
      </c>
      <c r="S2172">
        <v>3</v>
      </c>
    </row>
    <row r="2173" spans="14:19">
      <c r="N2173">
        <v>-0.109631661826602</v>
      </c>
      <c r="O2173">
        <v>7</v>
      </c>
      <c r="R2173">
        <v>1.1927859336328701</v>
      </c>
      <c r="S2173">
        <v>18</v>
      </c>
    </row>
    <row r="2174" spans="14:19">
      <c r="N2174">
        <v>-6.89701577530656E-2</v>
      </c>
      <c r="O2174">
        <v>1</v>
      </c>
      <c r="R2174">
        <v>0.102410432269176</v>
      </c>
      <c r="S2174">
        <v>2</v>
      </c>
    </row>
    <row r="2175" spans="14:19">
      <c r="N2175">
        <v>1.1461224075479901</v>
      </c>
      <c r="O2175">
        <v>16</v>
      </c>
      <c r="R2175">
        <v>1.95060381452576</v>
      </c>
      <c r="S2175">
        <v>23</v>
      </c>
    </row>
    <row r="2176" spans="14:19">
      <c r="N2176">
        <v>1.4252515612449601</v>
      </c>
      <c r="O2176">
        <v>3</v>
      </c>
      <c r="R2176">
        <v>0.498742317741667</v>
      </c>
      <c r="S2176">
        <v>16</v>
      </c>
    </row>
    <row r="2177" spans="14:19">
      <c r="N2177">
        <v>1.5170386719543401</v>
      </c>
      <c r="O2177">
        <v>2</v>
      </c>
      <c r="R2177">
        <v>1.8854533642952202E-2</v>
      </c>
      <c r="S2177">
        <v>10</v>
      </c>
    </row>
    <row r="2178" spans="14:19">
      <c r="N2178">
        <v>1.37893767814755</v>
      </c>
      <c r="O2178">
        <v>7</v>
      </c>
      <c r="R2178">
        <v>0.78160613336285401</v>
      </c>
      <c r="S2178">
        <v>13</v>
      </c>
    </row>
    <row r="2179" spans="14:19">
      <c r="N2179">
        <v>-1.8156237409687499</v>
      </c>
      <c r="O2179">
        <v>6</v>
      </c>
      <c r="R2179">
        <v>0.144141402681673</v>
      </c>
      <c r="S2179">
        <v>5</v>
      </c>
    </row>
    <row r="2180" spans="14:19">
      <c r="N2180">
        <v>-0.15036019924382399</v>
      </c>
      <c r="O2180">
        <v>9</v>
      </c>
      <c r="R2180">
        <v>1.16055285069471</v>
      </c>
      <c r="S2180">
        <v>23</v>
      </c>
    </row>
    <row r="2181" spans="14:19">
      <c r="N2181">
        <v>2.1364721517069598</v>
      </c>
      <c r="O2181">
        <v>16</v>
      </c>
      <c r="R2181">
        <v>1.14865402668229</v>
      </c>
      <c r="S2181">
        <v>14</v>
      </c>
    </row>
    <row r="2182" spans="14:19">
      <c r="N2182">
        <v>-0.83458610989450699</v>
      </c>
      <c r="O2182">
        <v>24</v>
      </c>
      <c r="R2182">
        <v>1.29759446354928</v>
      </c>
      <c r="S2182">
        <v>19</v>
      </c>
    </row>
    <row r="2183" spans="14:19">
      <c r="N2183">
        <v>-0.59845900358731796</v>
      </c>
      <c r="O2183">
        <v>9</v>
      </c>
      <c r="R2183">
        <v>0.31490968215599202</v>
      </c>
      <c r="S2183">
        <v>3</v>
      </c>
    </row>
    <row r="2184" spans="14:19">
      <c r="N2184">
        <v>1.4758783637805699</v>
      </c>
      <c r="O2184">
        <v>20</v>
      </c>
      <c r="R2184">
        <v>1.5515331247747799</v>
      </c>
      <c r="S2184">
        <v>16</v>
      </c>
    </row>
    <row r="2185" spans="14:19">
      <c r="N2185">
        <v>-7.8975939276078003E-2</v>
      </c>
      <c r="O2185">
        <v>2</v>
      </c>
      <c r="R2185">
        <v>0.39665145729922502</v>
      </c>
      <c r="S2185">
        <v>10</v>
      </c>
    </row>
    <row r="2186" spans="14:19">
      <c r="N2186">
        <v>-3.0694022923169602</v>
      </c>
      <c r="O2186">
        <v>7</v>
      </c>
      <c r="R2186">
        <v>3.0467679345102301</v>
      </c>
      <c r="S2186">
        <v>9</v>
      </c>
    </row>
    <row r="2187" spans="14:19">
      <c r="N2187">
        <v>-2.21269572453091</v>
      </c>
      <c r="O2187">
        <v>19</v>
      </c>
      <c r="R2187">
        <v>0.114459207061372</v>
      </c>
      <c r="S2187">
        <v>10</v>
      </c>
    </row>
    <row r="2188" spans="14:19">
      <c r="N2188">
        <v>1.73722952493345</v>
      </c>
      <c r="O2188">
        <v>23</v>
      </c>
      <c r="R2188">
        <v>1.5008889802893799</v>
      </c>
      <c r="S2188">
        <v>20</v>
      </c>
    </row>
    <row r="2189" spans="14:19">
      <c r="N2189">
        <v>0.54494757481244405</v>
      </c>
      <c r="O2189">
        <v>8</v>
      </c>
      <c r="R2189">
        <v>-1.8862381329253499</v>
      </c>
      <c r="S2189">
        <v>4</v>
      </c>
    </row>
    <row r="2190" spans="14:19">
      <c r="N2190">
        <v>1.61017460899081</v>
      </c>
      <c r="O2190">
        <v>9</v>
      </c>
      <c r="R2190">
        <v>0.71602834295225704</v>
      </c>
      <c r="S2190">
        <v>10</v>
      </c>
    </row>
    <row r="2191" spans="14:19">
      <c r="N2191">
        <v>7.8277464838072006E-2</v>
      </c>
      <c r="O2191">
        <v>4</v>
      </c>
      <c r="R2191">
        <v>0.84486572223145395</v>
      </c>
      <c r="S2191">
        <v>13</v>
      </c>
    </row>
    <row r="2192" spans="14:19">
      <c r="N2192">
        <v>1.09344343325834</v>
      </c>
      <c r="O2192">
        <v>21</v>
      </c>
      <c r="R2192">
        <v>5.2031277796874997E-2</v>
      </c>
      <c r="S2192">
        <v>5</v>
      </c>
    </row>
    <row r="2193" spans="14:19">
      <c r="N2193">
        <v>-0.167502515469791</v>
      </c>
      <c r="O2193">
        <v>7</v>
      </c>
      <c r="R2193">
        <v>0.55745259556474103</v>
      </c>
      <c r="S2193">
        <v>11</v>
      </c>
    </row>
    <row r="2194" spans="14:19">
      <c r="N2194">
        <v>0.97313973533222198</v>
      </c>
      <c r="O2194">
        <v>3</v>
      </c>
      <c r="R2194">
        <v>4.56910156760253E-2</v>
      </c>
      <c r="S2194">
        <v>5</v>
      </c>
    </row>
    <row r="2195" spans="14:19">
      <c r="N2195">
        <v>0.24955484330640501</v>
      </c>
      <c r="O2195">
        <v>1</v>
      </c>
      <c r="R2195">
        <v>0.88843142687476595</v>
      </c>
      <c r="S2195">
        <v>14</v>
      </c>
    </row>
    <row r="2196" spans="14:19">
      <c r="N2196">
        <v>0.80033970101866403</v>
      </c>
      <c r="O2196">
        <v>15</v>
      </c>
      <c r="R2196">
        <v>0.37244212419024902</v>
      </c>
      <c r="S2196">
        <v>7</v>
      </c>
    </row>
    <row r="2197" spans="14:19">
      <c r="N2197">
        <v>2.3319995526527499</v>
      </c>
      <c r="O2197">
        <v>24</v>
      </c>
      <c r="R2197">
        <v>1.6191950502110699</v>
      </c>
      <c r="S2197">
        <v>15</v>
      </c>
    </row>
    <row r="2198" spans="14:19">
      <c r="N2198">
        <v>1.8088438556166899</v>
      </c>
      <c r="O2198">
        <v>18</v>
      </c>
      <c r="R2198">
        <v>1.1087132562350499</v>
      </c>
      <c r="S2198">
        <v>8</v>
      </c>
    </row>
    <row r="2199" spans="14:19">
      <c r="N2199">
        <v>0.67448362173644805</v>
      </c>
      <c r="O2199">
        <v>10</v>
      </c>
      <c r="R2199">
        <v>0.80318193417567196</v>
      </c>
      <c r="S2199">
        <v>8</v>
      </c>
    </row>
    <row r="2200" spans="14:19">
      <c r="N2200">
        <v>-0.112188530488111</v>
      </c>
      <c r="O2200">
        <v>1</v>
      </c>
      <c r="R2200">
        <v>1.03830871822264</v>
      </c>
      <c r="S2200">
        <v>11</v>
      </c>
    </row>
    <row r="2201" spans="14:19">
      <c r="N2201">
        <v>0.83137501353514698</v>
      </c>
      <c r="O2201">
        <v>10</v>
      </c>
      <c r="R2201">
        <v>1.4296159502621</v>
      </c>
      <c r="S2201">
        <v>16</v>
      </c>
    </row>
    <row r="2202" spans="14:19">
      <c r="N2202">
        <v>1.06723277016325</v>
      </c>
      <c r="O2202">
        <v>11</v>
      </c>
      <c r="R2202">
        <v>7.3029854447463896E-3</v>
      </c>
      <c r="S2202">
        <v>5</v>
      </c>
    </row>
    <row r="2203" spans="14:19">
      <c r="N2203">
        <v>0.70709373696212596</v>
      </c>
      <c r="O2203">
        <v>13</v>
      </c>
      <c r="R2203">
        <v>2.10512863039677</v>
      </c>
      <c r="S2203">
        <v>22</v>
      </c>
    </row>
    <row r="2204" spans="14:19">
      <c r="N2204">
        <v>1.5327719285589101</v>
      </c>
      <c r="O2204">
        <v>5</v>
      </c>
      <c r="R2204">
        <v>-0.23697133796835301</v>
      </c>
      <c r="S2204">
        <v>1</v>
      </c>
    </row>
    <row r="2205" spans="14:19">
      <c r="N2205">
        <v>0.77753313107571398</v>
      </c>
      <c r="O2205">
        <v>12</v>
      </c>
      <c r="R2205">
        <v>0.81542177964183604</v>
      </c>
      <c r="S2205">
        <v>12</v>
      </c>
    </row>
    <row r="2206" spans="14:19">
      <c r="N2206">
        <v>0.96999593911480098</v>
      </c>
      <c r="O2206">
        <v>22</v>
      </c>
      <c r="R2206">
        <v>1.93646388797612</v>
      </c>
      <c r="S2206">
        <v>22</v>
      </c>
    </row>
    <row r="2207" spans="14:19">
      <c r="N2207">
        <v>-0.16818044609959901</v>
      </c>
      <c r="O2207">
        <v>4</v>
      </c>
      <c r="R2207">
        <v>-2.0950444828852999</v>
      </c>
      <c r="S2207">
        <v>15</v>
      </c>
    </row>
    <row r="2208" spans="14:19">
      <c r="N2208">
        <v>1.76614002094085</v>
      </c>
      <c r="O2208">
        <v>14</v>
      </c>
      <c r="R2208">
        <v>0.56980277141508395</v>
      </c>
      <c r="S2208">
        <v>2</v>
      </c>
    </row>
    <row r="2209" spans="14:19">
      <c r="N2209">
        <v>0.365889833655209</v>
      </c>
      <c r="O2209">
        <v>6</v>
      </c>
      <c r="R2209">
        <v>2.9291993002213999E-2</v>
      </c>
      <c r="S2209">
        <v>4</v>
      </c>
    </row>
    <row r="2210" spans="14:19">
      <c r="N2210">
        <v>2.0483244406082499</v>
      </c>
      <c r="O2210">
        <v>25</v>
      </c>
      <c r="R2210">
        <v>-0.44528792101260101</v>
      </c>
      <c r="S2210">
        <v>3</v>
      </c>
    </row>
    <row r="2211" spans="14:19">
      <c r="N2211">
        <v>0.118451390374299</v>
      </c>
      <c r="O2211">
        <v>6</v>
      </c>
      <c r="R2211">
        <v>0.777289253041068</v>
      </c>
      <c r="S2211">
        <v>19</v>
      </c>
    </row>
    <row r="2212" spans="14:19">
      <c r="N2212">
        <v>0.55010533420139396</v>
      </c>
      <c r="O2212">
        <v>16</v>
      </c>
      <c r="R2212">
        <v>-0.61109587496116402</v>
      </c>
      <c r="S2212">
        <v>7</v>
      </c>
    </row>
    <row r="2213" spans="14:19">
      <c r="N2213">
        <v>0.66679527006177897</v>
      </c>
      <c r="O2213">
        <v>13</v>
      </c>
      <c r="R2213">
        <v>-0.45957261790797199</v>
      </c>
      <c r="S2213">
        <v>9</v>
      </c>
    </row>
    <row r="2214" spans="14:19">
      <c r="N2214">
        <v>0.84540624736293501</v>
      </c>
      <c r="O2214">
        <v>3</v>
      </c>
      <c r="R2214">
        <v>1.8349136895292599</v>
      </c>
      <c r="S2214">
        <v>25</v>
      </c>
    </row>
    <row r="2215" spans="14:19">
      <c r="N2215">
        <v>-6.1068248355897799E-3</v>
      </c>
      <c r="O2215">
        <v>3</v>
      </c>
      <c r="R2215">
        <v>-0.88300164399329195</v>
      </c>
      <c r="S2215">
        <v>3</v>
      </c>
    </row>
    <row r="2216" spans="14:19">
      <c r="N2216">
        <v>0.96069162091078797</v>
      </c>
      <c r="O2216">
        <v>9</v>
      </c>
      <c r="R2216">
        <v>1.6409561563963</v>
      </c>
      <c r="S2216">
        <v>15</v>
      </c>
    </row>
    <row r="2217" spans="14:19">
      <c r="N2217">
        <v>9.7935277213219204E-3</v>
      </c>
      <c r="O2217">
        <v>6</v>
      </c>
      <c r="R2217">
        <v>1.0663784467983899</v>
      </c>
      <c r="S2217">
        <v>21</v>
      </c>
    </row>
    <row r="2218" spans="14:19">
      <c r="N2218">
        <v>1.4870291872958099</v>
      </c>
      <c r="O2218">
        <v>24</v>
      </c>
      <c r="R2218">
        <v>-1.98492066820916</v>
      </c>
      <c r="S2218">
        <v>9</v>
      </c>
    </row>
    <row r="2219" spans="14:19">
      <c r="N2219">
        <v>0.77243698442525999</v>
      </c>
      <c r="O2219">
        <v>5</v>
      </c>
      <c r="R2219">
        <v>0.38657566307513702</v>
      </c>
      <c r="S2219">
        <v>11</v>
      </c>
    </row>
    <row r="2220" spans="14:19">
      <c r="N2220">
        <v>0.37397863989991698</v>
      </c>
      <c r="O2220">
        <v>8</v>
      </c>
      <c r="R2220">
        <v>-0.42020395178668701</v>
      </c>
      <c r="S2220">
        <v>2</v>
      </c>
    </row>
    <row r="2221" spans="14:19">
      <c r="N2221">
        <v>0.17520257453031299</v>
      </c>
      <c r="O2221">
        <v>4</v>
      </c>
      <c r="R2221">
        <v>1.7009743499909999</v>
      </c>
      <c r="S2221">
        <v>2</v>
      </c>
    </row>
    <row r="2222" spans="14:19">
      <c r="N2222">
        <v>0.55755024367353101</v>
      </c>
      <c r="O2222">
        <v>5</v>
      </c>
      <c r="R2222">
        <v>-2.8159556959385199</v>
      </c>
      <c r="S2222">
        <v>18</v>
      </c>
    </row>
    <row r="2223" spans="14:19">
      <c r="N2223">
        <v>0.91554460212643296</v>
      </c>
      <c r="O2223">
        <v>7</v>
      </c>
      <c r="R2223">
        <v>-3.5360997716011401E-2</v>
      </c>
      <c r="S2223">
        <v>4</v>
      </c>
    </row>
    <row r="2224" spans="14:19">
      <c r="N2224">
        <v>0.48523216958454701</v>
      </c>
      <c r="O2224">
        <v>2</v>
      </c>
      <c r="R2224">
        <v>0.89876797726845103</v>
      </c>
      <c r="S2224">
        <v>6</v>
      </c>
    </row>
    <row r="2225" spans="14:19">
      <c r="N2225">
        <v>0.79258688108273501</v>
      </c>
      <c r="O2225">
        <v>6</v>
      </c>
      <c r="R2225">
        <v>2.1091197274281499</v>
      </c>
      <c r="S2225">
        <v>5</v>
      </c>
    </row>
    <row r="2226" spans="14:19">
      <c r="N2226">
        <v>1.3885700900064</v>
      </c>
      <c r="O2226">
        <v>10</v>
      </c>
      <c r="R2226">
        <v>-2.7667679407549701</v>
      </c>
      <c r="S2226">
        <v>23</v>
      </c>
    </row>
    <row r="2227" spans="14:19">
      <c r="N2227">
        <v>0.16857434756367701</v>
      </c>
      <c r="O2227">
        <v>1</v>
      </c>
      <c r="R2227">
        <v>1.1313035867216901</v>
      </c>
      <c r="S2227">
        <v>4</v>
      </c>
    </row>
    <row r="2228" spans="14:19">
      <c r="N2228">
        <v>1.1493614858136201</v>
      </c>
      <c r="O2228">
        <v>12</v>
      </c>
      <c r="R2228">
        <v>-0.928496721846097</v>
      </c>
      <c r="S2228">
        <v>14</v>
      </c>
    </row>
    <row r="2229" spans="14:19">
      <c r="N2229">
        <v>0.35772772634825201</v>
      </c>
      <c r="O2229">
        <v>2</v>
      </c>
      <c r="R2229">
        <v>0.37475610774962997</v>
      </c>
      <c r="S2229">
        <v>7</v>
      </c>
    </row>
    <row r="2230" spans="14:19">
      <c r="N2230">
        <v>1.42967222619793</v>
      </c>
      <c r="O2230">
        <v>20</v>
      </c>
      <c r="R2230">
        <v>1.1350033877549099</v>
      </c>
      <c r="S2230">
        <v>19</v>
      </c>
    </row>
    <row r="2231" spans="14:19">
      <c r="N2231">
        <v>0.62278411386799404</v>
      </c>
      <c r="O2231">
        <v>3</v>
      </c>
      <c r="R2231">
        <v>0.70211541284721901</v>
      </c>
      <c r="S2231">
        <v>8</v>
      </c>
    </row>
    <row r="2232" spans="14:19">
      <c r="N2232">
        <v>-1.1491000611931901</v>
      </c>
      <c r="O2232">
        <v>1</v>
      </c>
      <c r="R2232">
        <v>1.2794972830906699</v>
      </c>
      <c r="S2232">
        <v>17</v>
      </c>
    </row>
    <row r="2233" spans="14:19">
      <c r="N2233">
        <v>0.99926790299447399</v>
      </c>
      <c r="O2233">
        <v>24</v>
      </c>
      <c r="R2233">
        <v>1.5965539067975201</v>
      </c>
      <c r="S2233">
        <v>14</v>
      </c>
    </row>
    <row r="2234" spans="14:19">
      <c r="N2234">
        <v>1.0168878330032101</v>
      </c>
      <c r="O2234">
        <v>17</v>
      </c>
      <c r="R2234">
        <v>0.21619488923940999</v>
      </c>
      <c r="S2234">
        <v>11</v>
      </c>
    </row>
    <row r="2235" spans="14:19">
      <c r="N2235">
        <v>1.21137218178342</v>
      </c>
      <c r="O2235">
        <v>17</v>
      </c>
      <c r="R2235">
        <v>0.137359947521523</v>
      </c>
      <c r="S2235">
        <v>14</v>
      </c>
    </row>
    <row r="2236" spans="14:19">
      <c r="N2236">
        <v>1.4787439332403201</v>
      </c>
      <c r="O2236">
        <v>18</v>
      </c>
      <c r="R2236">
        <v>0.64553453797377802</v>
      </c>
      <c r="S2236">
        <v>13</v>
      </c>
    </row>
    <row r="2237" spans="14:19">
      <c r="N2237">
        <v>0.590649055426126</v>
      </c>
      <c r="O2237">
        <v>8</v>
      </c>
      <c r="R2237">
        <v>1.0831697797644999</v>
      </c>
      <c r="S2237">
        <v>19</v>
      </c>
    </row>
    <row r="2238" spans="14:19">
      <c r="N2238">
        <v>1.7861565409611799</v>
      </c>
      <c r="O2238">
        <v>21</v>
      </c>
      <c r="R2238">
        <v>1.2658602437442199</v>
      </c>
      <c r="S2238">
        <v>13</v>
      </c>
    </row>
    <row r="2239" spans="14:19">
      <c r="N2239">
        <v>0.75908701168052795</v>
      </c>
      <c r="O2239">
        <v>19</v>
      </c>
      <c r="R2239">
        <v>2.2578078267320398</v>
      </c>
      <c r="S2239">
        <v>20</v>
      </c>
    </row>
    <row r="2240" spans="14:19">
      <c r="N2240">
        <v>0.49553714356600098</v>
      </c>
      <c r="O2240">
        <v>5</v>
      </c>
      <c r="R2240">
        <v>1.7043481222786301</v>
      </c>
      <c r="S2240">
        <v>21</v>
      </c>
    </row>
    <row r="2241" spans="14:19">
      <c r="N2241">
        <v>0.50077227205005503</v>
      </c>
      <c r="O2241">
        <v>8</v>
      </c>
      <c r="R2241">
        <v>0.60792686271325103</v>
      </c>
      <c r="S2241">
        <v>9</v>
      </c>
    </row>
    <row r="2242" spans="14:19">
      <c r="N2242">
        <v>0.76893583693838696</v>
      </c>
      <c r="O2242">
        <v>19</v>
      </c>
      <c r="R2242">
        <v>1.75575445986704</v>
      </c>
      <c r="S2242">
        <v>23</v>
      </c>
    </row>
    <row r="2243" spans="14:19">
      <c r="N2243">
        <v>0.47528233641837497</v>
      </c>
      <c r="O2243">
        <v>2</v>
      </c>
      <c r="R2243">
        <v>1.22180763745977E-2</v>
      </c>
      <c r="S2243">
        <v>2</v>
      </c>
    </row>
    <row r="2244" spans="14:19">
      <c r="N2244">
        <v>0.55522233143569899</v>
      </c>
      <c r="O2244">
        <v>5</v>
      </c>
      <c r="R2244">
        <v>0.17906897946681999</v>
      </c>
      <c r="S2244">
        <v>5</v>
      </c>
    </row>
    <row r="2245" spans="14:19">
      <c r="N2245">
        <v>0.93988380689695905</v>
      </c>
      <c r="O2245">
        <v>13</v>
      </c>
      <c r="R2245">
        <v>1.71079287622862</v>
      </c>
      <c r="S2245">
        <v>21</v>
      </c>
    </row>
    <row r="2246" spans="14:19">
      <c r="N2246">
        <v>0.891362076426501</v>
      </c>
      <c r="O2246">
        <v>17</v>
      </c>
      <c r="R2246">
        <v>1.04591202910796</v>
      </c>
      <c r="S2246">
        <v>15</v>
      </c>
    </row>
    <row r="2247" spans="14:19">
      <c r="N2247">
        <v>0.38055931108642999</v>
      </c>
      <c r="O2247">
        <v>3</v>
      </c>
      <c r="R2247">
        <v>0.34639612194750002</v>
      </c>
      <c r="S2247">
        <v>14</v>
      </c>
    </row>
    <row r="2248" spans="14:19">
      <c r="N2248">
        <v>0.82563875338662596</v>
      </c>
      <c r="O2248">
        <v>15</v>
      </c>
      <c r="R2248">
        <v>2.30025309144263</v>
      </c>
      <c r="S2248">
        <v>23</v>
      </c>
    </row>
    <row r="2249" spans="14:19">
      <c r="N2249">
        <v>0.35032310144626899</v>
      </c>
      <c r="O2249">
        <v>19</v>
      </c>
      <c r="R2249">
        <v>-0.24423146486467001</v>
      </c>
      <c r="S2249">
        <v>3</v>
      </c>
    </row>
    <row r="2250" spans="14:19">
      <c r="N2250">
        <v>1.51796385404192</v>
      </c>
      <c r="O2250">
        <v>21</v>
      </c>
      <c r="R2250">
        <v>0.39368053961666999</v>
      </c>
      <c r="S2250">
        <v>11</v>
      </c>
    </row>
    <row r="2251" spans="14:19">
      <c r="N2251">
        <v>0.43346598500004402</v>
      </c>
      <c r="O2251">
        <v>18</v>
      </c>
      <c r="R2251">
        <v>0.24101540281700001</v>
      </c>
      <c r="S2251">
        <v>9</v>
      </c>
    </row>
    <row r="2252" spans="14:19">
      <c r="N2252">
        <v>0.83470927971514897</v>
      </c>
      <c r="O2252">
        <v>21</v>
      </c>
      <c r="R2252">
        <v>-0.125958665969155</v>
      </c>
      <c r="S2252">
        <v>2</v>
      </c>
    </row>
    <row r="2253" spans="14:19">
      <c r="N2253">
        <v>1.84353936140279</v>
      </c>
      <c r="O2253">
        <v>21</v>
      </c>
      <c r="R2253">
        <v>0.97646222361833801</v>
      </c>
      <c r="S2253">
        <v>18</v>
      </c>
    </row>
    <row r="2254" spans="14:19">
      <c r="N2254">
        <v>0.65941572846292995</v>
      </c>
      <c r="O2254">
        <v>11</v>
      </c>
      <c r="R2254">
        <v>0.13468178832958799</v>
      </c>
      <c r="S2254">
        <v>6</v>
      </c>
    </row>
    <row r="2255" spans="14:19">
      <c r="N2255">
        <v>0.31787913003706503</v>
      </c>
      <c r="O2255">
        <v>3</v>
      </c>
      <c r="R2255">
        <v>1.58108504096348</v>
      </c>
      <c r="S2255">
        <v>24</v>
      </c>
    </row>
    <row r="2256" spans="14:19">
      <c r="N2256">
        <v>0.57895835583034905</v>
      </c>
      <c r="O2256">
        <v>12</v>
      </c>
      <c r="R2256">
        <v>1.30969014944076</v>
      </c>
      <c r="S2256">
        <v>12</v>
      </c>
    </row>
    <row r="2257" spans="14:19">
      <c r="N2257">
        <v>2.2066310052594398</v>
      </c>
      <c r="O2257">
        <v>14</v>
      </c>
      <c r="R2257">
        <v>0.98265183310088899</v>
      </c>
      <c r="S2257">
        <v>14</v>
      </c>
    </row>
    <row r="2258" spans="14:19">
      <c r="N2258">
        <v>0.29580037072040799</v>
      </c>
      <c r="O2258">
        <v>7</v>
      </c>
      <c r="R2258">
        <v>1.48050663751749</v>
      </c>
      <c r="S2258">
        <v>20</v>
      </c>
    </row>
    <row r="2259" spans="14:19">
      <c r="N2259">
        <v>0.78347165215841097</v>
      </c>
      <c r="O2259">
        <v>6</v>
      </c>
      <c r="R2259">
        <v>1.1268977578424599</v>
      </c>
      <c r="S2259">
        <v>10</v>
      </c>
    </row>
    <row r="2260" spans="14:19">
      <c r="N2260">
        <v>0.67577256737450797</v>
      </c>
      <c r="O2260">
        <v>6</v>
      </c>
      <c r="R2260">
        <v>0.98812853542165602</v>
      </c>
      <c r="S2260">
        <v>16</v>
      </c>
    </row>
    <row r="2261" spans="14:19">
      <c r="N2261">
        <v>1.5055967285515299</v>
      </c>
      <c r="O2261">
        <v>9</v>
      </c>
      <c r="R2261">
        <v>1.5366593429222399</v>
      </c>
      <c r="S2261">
        <v>23</v>
      </c>
    </row>
    <row r="2262" spans="14:19">
      <c r="N2262">
        <v>-3.1015539781033699</v>
      </c>
      <c r="O2262">
        <v>18</v>
      </c>
      <c r="R2262">
        <v>-0.68223206591425101</v>
      </c>
      <c r="S2262">
        <v>3</v>
      </c>
    </row>
    <row r="2263" spans="14:19">
      <c r="N2263">
        <v>0.79906466933947595</v>
      </c>
      <c r="O2263">
        <v>18</v>
      </c>
      <c r="R2263">
        <v>0.65659464836538095</v>
      </c>
      <c r="S2263">
        <v>4</v>
      </c>
    </row>
    <row r="2264" spans="14:19">
      <c r="N2264">
        <v>2.7817228733626802</v>
      </c>
      <c r="O2264">
        <v>10</v>
      </c>
      <c r="R2264">
        <v>1.5414936104409001</v>
      </c>
      <c r="S2264">
        <v>15</v>
      </c>
    </row>
    <row r="2265" spans="14:19">
      <c r="N2265">
        <v>0.77147864329086802</v>
      </c>
      <c r="O2265">
        <v>14</v>
      </c>
      <c r="R2265">
        <v>1.30147177168323</v>
      </c>
      <c r="S2265">
        <v>19</v>
      </c>
    </row>
    <row r="2266" spans="14:19">
      <c r="N2266">
        <v>0.46701640508689202</v>
      </c>
      <c r="O2266">
        <v>10</v>
      </c>
      <c r="R2266">
        <v>0.52248855183598097</v>
      </c>
      <c r="S2266">
        <v>6</v>
      </c>
    </row>
    <row r="2267" spans="14:19">
      <c r="N2267">
        <v>0.23266082609518901</v>
      </c>
      <c r="O2267">
        <v>17</v>
      </c>
      <c r="R2267">
        <v>1.51437379923043</v>
      </c>
      <c r="S2267">
        <v>19</v>
      </c>
    </row>
    <row r="2268" spans="14:19">
      <c r="N2268">
        <v>0.94816443077372303</v>
      </c>
      <c r="O2268">
        <v>25</v>
      </c>
      <c r="R2268">
        <v>0.94888661336860203</v>
      </c>
      <c r="S2268">
        <v>12</v>
      </c>
    </row>
    <row r="2269" spans="14:19">
      <c r="N2269">
        <v>0.69847233060532599</v>
      </c>
      <c r="O2269">
        <v>3</v>
      </c>
      <c r="R2269">
        <v>0.74895122644707501</v>
      </c>
      <c r="S2269">
        <v>11</v>
      </c>
    </row>
    <row r="2270" spans="14:19">
      <c r="N2270">
        <v>2.1861707184759802</v>
      </c>
      <c r="O2270">
        <v>23</v>
      </c>
      <c r="R2270">
        <v>1.90338560667881</v>
      </c>
      <c r="S2270">
        <v>25</v>
      </c>
    </row>
    <row r="2271" spans="14:19">
      <c r="N2271">
        <v>0.67200271916571996</v>
      </c>
      <c r="O2271">
        <v>18</v>
      </c>
      <c r="R2271">
        <v>2.1098164150769301</v>
      </c>
      <c r="S2271">
        <v>24</v>
      </c>
    </row>
    <row r="2272" spans="14:19">
      <c r="N2272">
        <v>0.29455558203523102</v>
      </c>
      <c r="O2272">
        <v>23</v>
      </c>
      <c r="R2272">
        <v>0.47204501863441001</v>
      </c>
      <c r="S2272">
        <v>11</v>
      </c>
    </row>
    <row r="2273" spans="14:19">
      <c r="N2273">
        <v>0.85973543350450399</v>
      </c>
      <c r="O2273">
        <v>9</v>
      </c>
      <c r="R2273">
        <v>-0.26070779956943302</v>
      </c>
      <c r="S2273">
        <v>2</v>
      </c>
    </row>
    <row r="2274" spans="14:19">
      <c r="N2274">
        <v>0.549815471326765</v>
      </c>
      <c r="O2274">
        <v>13</v>
      </c>
      <c r="R2274">
        <v>0.407209774825115</v>
      </c>
      <c r="S2274">
        <v>9</v>
      </c>
    </row>
    <row r="2275" spans="14:19">
      <c r="N2275">
        <v>0.94826397426748898</v>
      </c>
      <c r="O2275">
        <v>15</v>
      </c>
      <c r="R2275">
        <v>1.75107912321894</v>
      </c>
      <c r="S2275">
        <v>23</v>
      </c>
    </row>
    <row r="2276" spans="14:19">
      <c r="N2276">
        <v>1.3315861780123099</v>
      </c>
      <c r="O2276">
        <v>19</v>
      </c>
      <c r="R2276">
        <v>0.39177808511156798</v>
      </c>
      <c r="S2276">
        <v>8</v>
      </c>
    </row>
    <row r="2277" spans="14:19">
      <c r="N2277">
        <v>1.4064085850609001</v>
      </c>
      <c r="O2277">
        <v>14</v>
      </c>
      <c r="R2277">
        <v>-0.15225057604320599</v>
      </c>
      <c r="S2277">
        <v>1</v>
      </c>
    </row>
    <row r="2278" spans="14:19">
      <c r="N2278">
        <v>-2.0324864087774699E-2</v>
      </c>
      <c r="O2278">
        <v>4</v>
      </c>
      <c r="R2278">
        <v>0.88759130991547297</v>
      </c>
      <c r="S2278">
        <v>16</v>
      </c>
    </row>
    <row r="2279" spans="14:19">
      <c r="N2279">
        <v>0.56339164949727905</v>
      </c>
      <c r="O2279">
        <v>12</v>
      </c>
      <c r="R2279">
        <v>0.43837964727303103</v>
      </c>
      <c r="S2279">
        <v>1</v>
      </c>
    </row>
    <row r="2280" spans="14:19">
      <c r="N2280">
        <v>0.73032376363059404</v>
      </c>
      <c r="O2280">
        <v>10</v>
      </c>
      <c r="R2280">
        <v>1.02868357879326</v>
      </c>
      <c r="S2280">
        <v>10</v>
      </c>
    </row>
    <row r="2281" spans="14:19">
      <c r="N2281">
        <v>1.03658613636296</v>
      </c>
      <c r="O2281">
        <v>14</v>
      </c>
      <c r="R2281">
        <v>1.5996599177381301</v>
      </c>
      <c r="S2281">
        <v>21</v>
      </c>
    </row>
    <row r="2282" spans="14:19">
      <c r="N2282">
        <v>1.54773899068239</v>
      </c>
      <c r="O2282">
        <v>14</v>
      </c>
      <c r="R2282">
        <v>0.85975012406414397</v>
      </c>
      <c r="S2282">
        <v>16</v>
      </c>
    </row>
    <row r="2283" spans="14:19">
      <c r="N2283">
        <v>0.87407118474201195</v>
      </c>
      <c r="O2283">
        <v>13</v>
      </c>
      <c r="R2283">
        <v>1.2713053843990001</v>
      </c>
      <c r="S2283">
        <v>15</v>
      </c>
    </row>
    <row r="2284" spans="14:19">
      <c r="N2284">
        <v>2.7677051955732699</v>
      </c>
      <c r="O2284">
        <v>24</v>
      </c>
      <c r="R2284">
        <v>0.9748728741471</v>
      </c>
      <c r="S2284">
        <v>19</v>
      </c>
    </row>
    <row r="2285" spans="14:19">
      <c r="N2285">
        <v>0.71919553983287698</v>
      </c>
      <c r="O2285">
        <v>14</v>
      </c>
      <c r="R2285">
        <v>-0.33516865731210999</v>
      </c>
      <c r="S2285">
        <v>3</v>
      </c>
    </row>
    <row r="2286" spans="14:19">
      <c r="N2286">
        <v>0.73614501252919495</v>
      </c>
      <c r="O2286">
        <v>8</v>
      </c>
      <c r="R2286">
        <v>0.83504561825481805</v>
      </c>
      <c r="S2286">
        <v>20</v>
      </c>
    </row>
    <row r="2287" spans="14:19">
      <c r="N2287">
        <v>0.69694178168410004</v>
      </c>
      <c r="O2287">
        <v>8</v>
      </c>
      <c r="R2287">
        <v>0.11164443953598099</v>
      </c>
      <c r="S2287">
        <v>11</v>
      </c>
    </row>
    <row r="2288" spans="14:19">
      <c r="N2288">
        <v>1.1728901338195199</v>
      </c>
      <c r="O2288">
        <v>7</v>
      </c>
      <c r="R2288">
        <v>1.0060093462988999</v>
      </c>
      <c r="S2288">
        <v>9</v>
      </c>
    </row>
    <row r="2289" spans="14:19">
      <c r="N2289">
        <v>-1.2823015151091099E-3</v>
      </c>
      <c r="O2289">
        <v>2</v>
      </c>
      <c r="R2289">
        <v>1.06859424044494</v>
      </c>
      <c r="S2289">
        <v>9</v>
      </c>
    </row>
    <row r="2290" spans="14:19">
      <c r="N2290">
        <v>-0.28641381732669602</v>
      </c>
      <c r="O2290">
        <v>2</v>
      </c>
      <c r="R2290">
        <v>2.0265901609344499</v>
      </c>
      <c r="S2290">
        <v>21</v>
      </c>
    </row>
    <row r="2291" spans="14:19">
      <c r="N2291">
        <v>-0.33524664224580802</v>
      </c>
      <c r="O2291">
        <v>4</v>
      </c>
      <c r="R2291">
        <v>1.0544625896922299</v>
      </c>
      <c r="S2291">
        <v>11</v>
      </c>
    </row>
    <row r="2292" spans="14:19">
      <c r="N2292">
        <v>2.6508686008962901</v>
      </c>
      <c r="O2292">
        <v>22</v>
      </c>
      <c r="R2292">
        <v>0.227919118855199</v>
      </c>
      <c r="S2292">
        <v>2</v>
      </c>
    </row>
    <row r="2293" spans="14:19">
      <c r="N2293">
        <v>1.5393287594913301</v>
      </c>
      <c r="O2293">
        <v>23</v>
      </c>
      <c r="R2293">
        <v>0.16451752636561501</v>
      </c>
      <c r="S2293">
        <v>7</v>
      </c>
    </row>
    <row r="2294" spans="14:19">
      <c r="N2294">
        <v>-5.4968856374044299E-2</v>
      </c>
      <c r="O2294">
        <v>3</v>
      </c>
      <c r="R2294">
        <v>-0.232304645519397</v>
      </c>
      <c r="S2294">
        <v>2</v>
      </c>
    </row>
    <row r="2295" spans="14:19">
      <c r="N2295">
        <v>0.67225782135862799</v>
      </c>
      <c r="O2295">
        <v>12</v>
      </c>
      <c r="R2295">
        <v>4.7808624765724499E-2</v>
      </c>
      <c r="S2295">
        <v>11</v>
      </c>
    </row>
    <row r="2296" spans="14:19">
      <c r="N2296">
        <v>0.59494302761597795</v>
      </c>
      <c r="O2296">
        <v>22</v>
      </c>
      <c r="R2296">
        <v>1.7017009405429799</v>
      </c>
      <c r="S2296">
        <v>23</v>
      </c>
    </row>
    <row r="2297" spans="14:19">
      <c r="N2297">
        <v>0.19745147743580599</v>
      </c>
      <c r="O2297">
        <v>3</v>
      </c>
      <c r="R2297">
        <v>2.07329207634367</v>
      </c>
      <c r="S2297">
        <v>14</v>
      </c>
    </row>
    <row r="2298" spans="14:19">
      <c r="N2298">
        <v>-1.1177033822849001</v>
      </c>
      <c r="O2298">
        <v>8</v>
      </c>
      <c r="R2298">
        <v>0.69390116047741002</v>
      </c>
      <c r="S2298">
        <v>4</v>
      </c>
    </row>
    <row r="2299" spans="14:19">
      <c r="N2299">
        <v>0.863586680406769</v>
      </c>
      <c r="O2299">
        <v>3</v>
      </c>
      <c r="R2299">
        <v>0.46462943241944399</v>
      </c>
      <c r="S2299">
        <v>10</v>
      </c>
    </row>
    <row r="2300" spans="14:19">
      <c r="N2300">
        <v>0.87940340624699997</v>
      </c>
      <c r="O2300">
        <v>13</v>
      </c>
      <c r="R2300">
        <v>1.35404001017147</v>
      </c>
      <c r="S2300">
        <v>21</v>
      </c>
    </row>
    <row r="2301" spans="14:19">
      <c r="N2301">
        <v>1.4480280134693699</v>
      </c>
      <c r="O2301">
        <v>17</v>
      </c>
      <c r="R2301">
        <v>-0.35870304864396801</v>
      </c>
      <c r="S2301">
        <v>9</v>
      </c>
    </row>
    <row r="2302" spans="14:19">
      <c r="N2302">
        <v>1.5113649471503701</v>
      </c>
      <c r="O2302">
        <v>21</v>
      </c>
      <c r="R2302">
        <v>0.487901516896454</v>
      </c>
      <c r="S2302">
        <v>3</v>
      </c>
    </row>
    <row r="2303" spans="14:19">
      <c r="N2303">
        <v>0.135324702284773</v>
      </c>
      <c r="O2303">
        <v>1</v>
      </c>
      <c r="R2303">
        <v>0.48426356173056501</v>
      </c>
      <c r="S2303">
        <v>1</v>
      </c>
    </row>
    <row r="2304" spans="14:19">
      <c r="N2304">
        <v>1.9118639503852899</v>
      </c>
      <c r="O2304">
        <v>24</v>
      </c>
      <c r="R2304">
        <v>1.93232281619577</v>
      </c>
      <c r="S2304">
        <v>19</v>
      </c>
    </row>
    <row r="2305" spans="14:19">
      <c r="N2305">
        <v>0.29196195905285299</v>
      </c>
      <c r="O2305">
        <v>1</v>
      </c>
      <c r="R2305">
        <v>-1.3928445846585</v>
      </c>
      <c r="S2305">
        <v>1</v>
      </c>
    </row>
    <row r="2306" spans="14:19">
      <c r="N2306">
        <v>0.335312705525314</v>
      </c>
      <c r="O2306">
        <v>2</v>
      </c>
      <c r="R2306">
        <v>-0.83700051377279605</v>
      </c>
      <c r="S2306">
        <v>6</v>
      </c>
    </row>
    <row r="2307" spans="14:19">
      <c r="N2307">
        <v>0.55593341670115204</v>
      </c>
      <c r="O2307">
        <v>2</v>
      </c>
      <c r="R2307">
        <v>1.2413599766363499</v>
      </c>
      <c r="S2307">
        <v>17</v>
      </c>
    </row>
    <row r="2308" spans="14:19">
      <c r="N2308">
        <v>1.10761310754305</v>
      </c>
      <c r="O2308">
        <v>22</v>
      </c>
      <c r="R2308">
        <v>4.8102825414052301E-2</v>
      </c>
      <c r="S2308">
        <v>1</v>
      </c>
    </row>
    <row r="2309" spans="14:19">
      <c r="N2309">
        <v>0.62392689347639996</v>
      </c>
      <c r="O2309">
        <v>9</v>
      </c>
      <c r="R2309">
        <v>1.04092285092408</v>
      </c>
      <c r="S2309">
        <v>15</v>
      </c>
    </row>
    <row r="2310" spans="14:19">
      <c r="N2310">
        <v>1.8305281815721599</v>
      </c>
      <c r="O2310">
        <v>23</v>
      </c>
      <c r="R2310">
        <v>0.77781208659383305</v>
      </c>
      <c r="S2310">
        <v>12</v>
      </c>
    </row>
    <row r="2311" spans="14:19">
      <c r="N2311">
        <v>2.4415496225259599</v>
      </c>
      <c r="O2311">
        <v>19</v>
      </c>
      <c r="R2311">
        <v>0.545539031613263</v>
      </c>
      <c r="S2311">
        <v>5</v>
      </c>
    </row>
    <row r="2312" spans="14:19">
      <c r="N2312">
        <v>0.162146162149682</v>
      </c>
      <c r="O2312">
        <v>5</v>
      </c>
      <c r="R2312">
        <v>1.7120544180891499</v>
      </c>
      <c r="S2312">
        <v>21</v>
      </c>
    </row>
    <row r="2313" spans="14:19">
      <c r="N2313">
        <v>1.3364382875296299</v>
      </c>
      <c r="O2313">
        <v>18</v>
      </c>
      <c r="R2313">
        <v>1.05659234177149</v>
      </c>
      <c r="S2313">
        <v>16</v>
      </c>
    </row>
    <row r="2314" spans="14:19">
      <c r="N2314">
        <v>-2.8386050369672202</v>
      </c>
      <c r="O2314">
        <v>18</v>
      </c>
      <c r="R2314">
        <v>1.5943574738100099</v>
      </c>
      <c r="S2314">
        <v>14</v>
      </c>
    </row>
    <row r="2315" spans="14:19">
      <c r="N2315">
        <v>0.85178479775565197</v>
      </c>
      <c r="O2315">
        <v>11</v>
      </c>
      <c r="R2315">
        <v>-0.70900624707572402</v>
      </c>
      <c r="S2315">
        <v>11</v>
      </c>
    </row>
    <row r="2316" spans="14:19">
      <c r="N2316">
        <v>1.50447835940304</v>
      </c>
      <c r="O2316">
        <v>20</v>
      </c>
      <c r="R2316">
        <v>0.108310158159478</v>
      </c>
      <c r="S2316">
        <v>5</v>
      </c>
    </row>
    <row r="2317" spans="14:19">
      <c r="N2317">
        <v>0.46271951720745602</v>
      </c>
      <c r="O2317">
        <v>5</v>
      </c>
      <c r="R2317">
        <v>0.86087387784164504</v>
      </c>
      <c r="S2317">
        <v>18</v>
      </c>
    </row>
    <row r="2318" spans="14:19">
      <c r="N2318">
        <v>0.64203596984505595</v>
      </c>
      <c r="O2318">
        <v>8</v>
      </c>
      <c r="R2318">
        <v>-2.99699492992531</v>
      </c>
      <c r="S2318">
        <v>23</v>
      </c>
    </row>
    <row r="2319" spans="14:19">
      <c r="N2319">
        <v>0.32696279600232397</v>
      </c>
      <c r="O2319">
        <v>4</v>
      </c>
      <c r="R2319">
        <v>0.53022547134512599</v>
      </c>
      <c r="S2319">
        <v>14</v>
      </c>
    </row>
    <row r="2320" spans="14:19">
      <c r="N2320">
        <v>-0.149199304928014</v>
      </c>
      <c r="O2320">
        <v>3</v>
      </c>
      <c r="R2320">
        <v>0.941951339865154</v>
      </c>
      <c r="S2320">
        <v>16</v>
      </c>
    </row>
    <row r="2321" spans="14:19">
      <c r="N2321">
        <v>1.63511370431572</v>
      </c>
      <c r="O2321">
        <v>25</v>
      </c>
      <c r="R2321">
        <v>0.35676070997042397</v>
      </c>
      <c r="S2321">
        <v>12</v>
      </c>
    </row>
    <row r="2322" spans="14:19">
      <c r="N2322">
        <v>1.8660538513864899</v>
      </c>
      <c r="O2322">
        <v>23</v>
      </c>
      <c r="R2322">
        <v>-0.62450332873088499</v>
      </c>
      <c r="S2322">
        <v>3</v>
      </c>
    </row>
    <row r="2323" spans="14:19">
      <c r="N2323">
        <v>0.957816018501357</v>
      </c>
      <c r="O2323">
        <v>10</v>
      </c>
      <c r="R2323">
        <v>2.4735582672599699</v>
      </c>
      <c r="S2323">
        <v>14</v>
      </c>
    </row>
    <row r="2324" spans="14:19">
      <c r="N2324">
        <v>1.63121407679537</v>
      </c>
      <c r="O2324">
        <v>23</v>
      </c>
      <c r="R2324">
        <v>1.5044040465667401</v>
      </c>
      <c r="S2324">
        <v>9</v>
      </c>
    </row>
    <row r="2325" spans="14:19">
      <c r="N2325">
        <v>2.0241244136032601</v>
      </c>
      <c r="O2325">
        <v>17</v>
      </c>
      <c r="R2325">
        <v>-1.63668524050786</v>
      </c>
      <c r="S2325">
        <v>7</v>
      </c>
    </row>
    <row r="2326" spans="14:19">
      <c r="N2326">
        <v>1.48800463046953</v>
      </c>
      <c r="O2326">
        <v>16</v>
      </c>
      <c r="R2326">
        <v>0.14761491081581801</v>
      </c>
      <c r="S2326">
        <v>4</v>
      </c>
    </row>
    <row r="2327" spans="14:19">
      <c r="N2327">
        <v>0.37877121384922302</v>
      </c>
      <c r="O2327">
        <v>7</v>
      </c>
      <c r="R2327">
        <v>0.64520996389366803</v>
      </c>
      <c r="S2327">
        <v>4</v>
      </c>
    </row>
    <row r="2328" spans="14:19">
      <c r="N2328">
        <v>0.45995288209191099</v>
      </c>
      <c r="O2328">
        <v>5</v>
      </c>
      <c r="R2328">
        <v>2.06666290201894</v>
      </c>
      <c r="S2328">
        <v>22</v>
      </c>
    </row>
    <row r="2329" spans="14:19">
      <c r="N2329">
        <v>1.2742097930131</v>
      </c>
      <c r="O2329">
        <v>18</v>
      </c>
      <c r="R2329">
        <v>0.69048267542848696</v>
      </c>
      <c r="S2329">
        <v>10</v>
      </c>
    </row>
    <row r="2330" spans="14:19">
      <c r="N2330">
        <v>0.88627289998992198</v>
      </c>
      <c r="O2330">
        <v>16</v>
      </c>
      <c r="R2330">
        <v>1.0733253662181299</v>
      </c>
      <c r="S2330">
        <v>5</v>
      </c>
    </row>
    <row r="2331" spans="14:19">
      <c r="N2331">
        <v>0.55703140991956501</v>
      </c>
      <c r="O2331">
        <v>9</v>
      </c>
      <c r="R2331">
        <v>1.5008786659104301</v>
      </c>
      <c r="S2331">
        <v>23</v>
      </c>
    </row>
    <row r="2332" spans="14:19">
      <c r="N2332">
        <v>0.42295178676447798</v>
      </c>
      <c r="O2332">
        <v>6</v>
      </c>
      <c r="R2332">
        <v>1.1981027275643901</v>
      </c>
      <c r="S2332">
        <v>4</v>
      </c>
    </row>
    <row r="2333" spans="14:19">
      <c r="N2333">
        <v>0.55417108258830705</v>
      </c>
      <c r="O2333">
        <v>6</v>
      </c>
      <c r="R2333">
        <v>1.8044155108690401</v>
      </c>
      <c r="S2333">
        <v>15</v>
      </c>
    </row>
    <row r="2334" spans="14:19">
      <c r="N2334">
        <v>-0.28549991544879399</v>
      </c>
      <c r="O2334">
        <v>5</v>
      </c>
      <c r="R2334">
        <v>0.74335128869742495</v>
      </c>
      <c r="S2334">
        <v>13</v>
      </c>
    </row>
    <row r="2335" spans="14:19">
      <c r="N2335">
        <v>0.64973352739550505</v>
      </c>
      <c r="O2335">
        <v>8</v>
      </c>
      <c r="R2335">
        <v>0.77178619483591004</v>
      </c>
      <c r="S2335">
        <v>23</v>
      </c>
    </row>
    <row r="2336" spans="14:19">
      <c r="N2336">
        <v>0.19933087903536201</v>
      </c>
      <c r="O2336">
        <v>6</v>
      </c>
      <c r="R2336">
        <v>1.9538104315256299</v>
      </c>
      <c r="S2336">
        <v>20</v>
      </c>
    </row>
    <row r="2337" spans="14:19">
      <c r="N2337">
        <v>0.78891167375725502</v>
      </c>
      <c r="O2337">
        <v>13</v>
      </c>
      <c r="R2337">
        <v>1.73341741068998</v>
      </c>
      <c r="S2337">
        <v>22</v>
      </c>
    </row>
    <row r="2338" spans="14:19">
      <c r="N2338">
        <v>1.8819496195862</v>
      </c>
      <c r="O2338">
        <v>23</v>
      </c>
      <c r="R2338">
        <v>0.54703264848192101</v>
      </c>
      <c r="S2338">
        <v>10</v>
      </c>
    </row>
    <row r="2339" spans="14:19">
      <c r="N2339">
        <v>0.44337011487851902</v>
      </c>
      <c r="O2339">
        <v>5</v>
      </c>
      <c r="R2339">
        <v>0.28457537343253703</v>
      </c>
      <c r="S2339">
        <v>4</v>
      </c>
    </row>
    <row r="2340" spans="14:19">
      <c r="N2340">
        <v>0.81185193181299498</v>
      </c>
      <c r="O2340">
        <v>11</v>
      </c>
      <c r="R2340">
        <v>0.55589049295588699</v>
      </c>
      <c r="S2340">
        <v>1</v>
      </c>
    </row>
    <row r="2341" spans="14:19">
      <c r="N2341">
        <v>1.0913268108637599</v>
      </c>
      <c r="O2341">
        <v>18</v>
      </c>
      <c r="R2341">
        <v>0.58998931708660096</v>
      </c>
      <c r="S2341">
        <v>10</v>
      </c>
    </row>
    <row r="2342" spans="14:19">
      <c r="N2342">
        <v>-0.108690611564112</v>
      </c>
      <c r="O2342">
        <v>11</v>
      </c>
      <c r="R2342">
        <v>0.136697287842276</v>
      </c>
      <c r="S2342">
        <v>12</v>
      </c>
    </row>
    <row r="2343" spans="14:19">
      <c r="N2343">
        <v>0.220189292516979</v>
      </c>
      <c r="O2343">
        <v>9</v>
      </c>
      <c r="R2343">
        <v>0.706262615097901</v>
      </c>
      <c r="S2343">
        <v>18</v>
      </c>
    </row>
    <row r="2344" spans="14:19">
      <c r="N2344">
        <v>0.93497367430039402</v>
      </c>
      <c r="O2344">
        <v>18</v>
      </c>
      <c r="R2344">
        <v>-0.138129140359073</v>
      </c>
      <c r="S2344">
        <v>1</v>
      </c>
    </row>
    <row r="2345" spans="14:19">
      <c r="N2345">
        <v>1.15269192494422</v>
      </c>
      <c r="O2345">
        <v>14</v>
      </c>
      <c r="R2345">
        <v>1.0758579205358301</v>
      </c>
      <c r="S2345">
        <v>16</v>
      </c>
    </row>
    <row r="2346" spans="14:19">
      <c r="N2346">
        <v>1.4898114271873599</v>
      </c>
      <c r="O2346">
        <v>22</v>
      </c>
      <c r="R2346">
        <v>1.0526386896262201</v>
      </c>
      <c r="S2346">
        <v>10</v>
      </c>
    </row>
    <row r="2347" spans="14:19">
      <c r="N2347">
        <v>0.94350253937914896</v>
      </c>
      <c r="O2347">
        <v>4</v>
      </c>
      <c r="R2347">
        <v>0.52596730553499105</v>
      </c>
      <c r="S2347">
        <v>3</v>
      </c>
    </row>
    <row r="2348" spans="14:19">
      <c r="N2348">
        <v>1.5536927889159</v>
      </c>
      <c r="O2348">
        <v>18</v>
      </c>
      <c r="R2348">
        <v>0.45405373166773999</v>
      </c>
      <c r="S2348">
        <v>7</v>
      </c>
    </row>
    <row r="2349" spans="14:19">
      <c r="N2349">
        <v>5.89117176594827E-2</v>
      </c>
      <c r="O2349">
        <v>2</v>
      </c>
      <c r="R2349">
        <v>0.80623524052296902</v>
      </c>
      <c r="S2349">
        <v>12</v>
      </c>
    </row>
    <row r="2350" spans="14:19">
      <c r="N2350">
        <v>0.67726902419923296</v>
      </c>
      <c r="O2350">
        <v>7</v>
      </c>
      <c r="R2350">
        <v>1.4712530292848101</v>
      </c>
      <c r="S2350">
        <v>24</v>
      </c>
    </row>
    <row r="2351" spans="14:19">
      <c r="N2351">
        <v>0.65979000679612398</v>
      </c>
      <c r="O2351">
        <v>8</v>
      </c>
      <c r="R2351">
        <v>0.37338363446857797</v>
      </c>
      <c r="S2351">
        <v>10</v>
      </c>
    </row>
    <row r="2352" spans="14:19">
      <c r="N2352">
        <v>1.06014121558926</v>
      </c>
      <c r="O2352">
        <v>14</v>
      </c>
      <c r="R2352">
        <v>1.21303684258248</v>
      </c>
      <c r="S2352">
        <v>21</v>
      </c>
    </row>
    <row r="2353" spans="14:19">
      <c r="N2353">
        <v>1.61260450657539</v>
      </c>
      <c r="O2353">
        <v>20</v>
      </c>
      <c r="R2353">
        <v>0.14460365009588699</v>
      </c>
      <c r="S2353">
        <v>6</v>
      </c>
    </row>
    <row r="2354" spans="14:19">
      <c r="N2354">
        <v>7.8969686201002497E-3</v>
      </c>
      <c r="O2354">
        <v>2</v>
      </c>
      <c r="R2354">
        <v>1.3131356923448501</v>
      </c>
      <c r="S2354">
        <v>21</v>
      </c>
    </row>
    <row r="2355" spans="14:19">
      <c r="N2355">
        <v>0.81382378141551104</v>
      </c>
      <c r="O2355">
        <v>20</v>
      </c>
      <c r="R2355">
        <v>0.98256904845392801</v>
      </c>
      <c r="S2355">
        <v>15</v>
      </c>
    </row>
    <row r="2356" spans="14:19">
      <c r="N2356">
        <v>0.62137133299167302</v>
      </c>
      <c r="O2356">
        <v>8</v>
      </c>
      <c r="R2356">
        <v>0.94259177377040704</v>
      </c>
      <c r="S2356">
        <v>11</v>
      </c>
    </row>
    <row r="2357" spans="14:19">
      <c r="N2357">
        <v>1.0863078621956499</v>
      </c>
      <c r="O2357">
        <v>9</v>
      </c>
      <c r="R2357">
        <v>0.497218563181272</v>
      </c>
      <c r="S2357">
        <v>12</v>
      </c>
    </row>
    <row r="2358" spans="14:19">
      <c r="N2358">
        <v>1.89187962848102</v>
      </c>
      <c r="O2358">
        <v>25</v>
      </c>
      <c r="R2358">
        <v>1.36125220866399</v>
      </c>
      <c r="S2358">
        <v>22</v>
      </c>
    </row>
    <row r="2359" spans="14:19">
      <c r="N2359">
        <v>1.5788773358175801</v>
      </c>
      <c r="O2359">
        <v>23</v>
      </c>
      <c r="R2359">
        <v>-0.20000826373084199</v>
      </c>
      <c r="S2359">
        <v>6</v>
      </c>
    </row>
    <row r="2360" spans="14:19">
      <c r="N2360">
        <v>2.5359391529849198</v>
      </c>
      <c r="O2360">
        <v>21</v>
      </c>
      <c r="R2360">
        <v>0.45425506387102299</v>
      </c>
      <c r="S2360">
        <v>4</v>
      </c>
    </row>
    <row r="2361" spans="14:19">
      <c r="N2361">
        <v>-1.93467662819816</v>
      </c>
      <c r="O2361">
        <v>23</v>
      </c>
      <c r="R2361">
        <v>1.2172566320440299</v>
      </c>
      <c r="S2361">
        <v>15</v>
      </c>
    </row>
    <row r="2362" spans="14:19">
      <c r="N2362">
        <v>1.3258683949899699</v>
      </c>
      <c r="O2362">
        <v>14</v>
      </c>
      <c r="R2362">
        <v>2.0155292355420502</v>
      </c>
      <c r="S2362">
        <v>20</v>
      </c>
    </row>
    <row r="2363" spans="14:19">
      <c r="N2363">
        <v>1.9416847872185601</v>
      </c>
      <c r="O2363">
        <v>24</v>
      </c>
      <c r="R2363">
        <v>0.83910578287164705</v>
      </c>
      <c r="S2363">
        <v>12</v>
      </c>
    </row>
    <row r="2364" spans="14:19">
      <c r="N2364">
        <v>1.85117652964201</v>
      </c>
      <c r="O2364">
        <v>21</v>
      </c>
      <c r="R2364">
        <v>0.23164685998554299</v>
      </c>
      <c r="S2364">
        <v>6</v>
      </c>
    </row>
    <row r="2365" spans="14:19">
      <c r="N2365">
        <v>0.81894858884753796</v>
      </c>
      <c r="O2365">
        <v>9</v>
      </c>
      <c r="R2365">
        <v>0.55543326667549797</v>
      </c>
      <c r="S2365">
        <v>10</v>
      </c>
    </row>
    <row r="2366" spans="14:19">
      <c r="N2366">
        <v>1.3196909337095</v>
      </c>
      <c r="O2366">
        <v>15</v>
      </c>
      <c r="R2366">
        <v>0.79856365265727602</v>
      </c>
      <c r="S2366">
        <v>13</v>
      </c>
    </row>
    <row r="2367" spans="14:19">
      <c r="N2367">
        <v>1.30739231617487</v>
      </c>
      <c r="O2367">
        <v>1</v>
      </c>
      <c r="R2367">
        <v>1.28561531748117</v>
      </c>
      <c r="S2367">
        <v>19</v>
      </c>
    </row>
    <row r="2368" spans="14:19">
      <c r="N2368">
        <v>-1.15109121979092</v>
      </c>
      <c r="O2368">
        <v>1</v>
      </c>
      <c r="R2368">
        <v>1.5295570362920601</v>
      </c>
      <c r="S2368">
        <v>22</v>
      </c>
    </row>
    <row r="2369" spans="14:19">
      <c r="N2369">
        <v>0.194992276121392</v>
      </c>
      <c r="O2369">
        <v>3</v>
      </c>
      <c r="R2369">
        <v>-5.7069714233777699E-2</v>
      </c>
      <c r="S2369">
        <v>2</v>
      </c>
    </row>
    <row r="2370" spans="14:19">
      <c r="N2370">
        <v>-2.2877136733921302</v>
      </c>
      <c r="O2370">
        <v>4</v>
      </c>
      <c r="R2370">
        <v>0.226602638369021</v>
      </c>
      <c r="S2370">
        <v>11</v>
      </c>
    </row>
    <row r="2371" spans="14:19">
      <c r="N2371">
        <v>-0.28856934691647401</v>
      </c>
      <c r="O2371">
        <v>4</v>
      </c>
      <c r="R2371">
        <v>1.9465389643175699</v>
      </c>
      <c r="S2371">
        <v>25</v>
      </c>
    </row>
    <row r="2372" spans="14:19">
      <c r="N2372">
        <v>1.2970938199519699</v>
      </c>
      <c r="O2372">
        <v>9</v>
      </c>
      <c r="R2372">
        <v>0.64568784695737602</v>
      </c>
      <c r="S2372">
        <v>12</v>
      </c>
    </row>
    <row r="2373" spans="14:19">
      <c r="N2373">
        <v>0.49735595373220998</v>
      </c>
      <c r="O2373">
        <v>13</v>
      </c>
      <c r="R2373">
        <v>1.2311371437582801</v>
      </c>
      <c r="S2373">
        <v>19</v>
      </c>
    </row>
    <row r="2374" spans="14:19">
      <c r="N2374">
        <v>1.0740616996151999</v>
      </c>
      <c r="O2374">
        <v>20</v>
      </c>
      <c r="R2374">
        <v>1.7333842743379999</v>
      </c>
      <c r="S2374">
        <v>25</v>
      </c>
    </row>
    <row r="2375" spans="14:19">
      <c r="N2375">
        <v>-1.7813814412316999</v>
      </c>
      <c r="O2375">
        <v>20</v>
      </c>
      <c r="R2375">
        <v>0.29684244410409699</v>
      </c>
      <c r="S2375">
        <v>7</v>
      </c>
    </row>
    <row r="2376" spans="14:19">
      <c r="N2376">
        <v>-2.9439581411517</v>
      </c>
      <c r="O2376">
        <v>20</v>
      </c>
      <c r="R2376">
        <v>-2.4259819183061301E-2</v>
      </c>
      <c r="S2376">
        <v>2</v>
      </c>
    </row>
    <row r="2377" spans="14:19">
      <c r="N2377">
        <v>-0.59442530881901501</v>
      </c>
      <c r="O2377">
        <v>1</v>
      </c>
      <c r="R2377">
        <v>1.0766170159927999</v>
      </c>
      <c r="S2377">
        <v>16</v>
      </c>
    </row>
    <row r="2378" spans="14:19">
      <c r="N2378">
        <v>-1.98751458362568</v>
      </c>
      <c r="O2378">
        <v>7</v>
      </c>
      <c r="R2378">
        <v>1.0813289540242399</v>
      </c>
      <c r="S2378">
        <v>20</v>
      </c>
    </row>
    <row r="2379" spans="14:19">
      <c r="N2379">
        <v>-2.5595793330105399</v>
      </c>
      <c r="O2379">
        <v>18</v>
      </c>
      <c r="R2379">
        <v>-0.718135690028601</v>
      </c>
      <c r="S2379">
        <v>3</v>
      </c>
    </row>
    <row r="2380" spans="14:19">
      <c r="N2380">
        <v>1.7756640799207299</v>
      </c>
      <c r="O2380">
        <v>8</v>
      </c>
      <c r="R2380">
        <v>0.52378345974418195</v>
      </c>
      <c r="S2380">
        <v>25</v>
      </c>
    </row>
    <row r="2381" spans="14:19">
      <c r="N2381">
        <v>1.3744762548270499</v>
      </c>
      <c r="O2381">
        <v>23</v>
      </c>
      <c r="R2381">
        <v>-3.76137444757925E-2</v>
      </c>
      <c r="S2381">
        <v>7</v>
      </c>
    </row>
    <row r="2382" spans="14:19">
      <c r="N2382">
        <v>2.4171210777375101</v>
      </c>
      <c r="O2382">
        <v>18</v>
      </c>
      <c r="R2382">
        <v>1.6400313446819501</v>
      </c>
      <c r="S2382">
        <v>3</v>
      </c>
    </row>
    <row r="2383" spans="14:19">
      <c r="N2383">
        <v>-2.0423802392947499</v>
      </c>
      <c r="O2383">
        <v>1</v>
      </c>
      <c r="R2383">
        <v>0.83265327082146701</v>
      </c>
      <c r="S2383">
        <v>4</v>
      </c>
    </row>
    <row r="2384" spans="14:19">
      <c r="N2384">
        <v>-2.2892618479359501</v>
      </c>
      <c r="O2384">
        <v>3</v>
      </c>
      <c r="R2384">
        <v>-0.325453754297239</v>
      </c>
      <c r="S2384">
        <v>8</v>
      </c>
    </row>
    <row r="2385" spans="14:19">
      <c r="N2385">
        <v>0.87919679410945195</v>
      </c>
      <c r="O2385">
        <v>19</v>
      </c>
      <c r="R2385">
        <v>2.31255194992083</v>
      </c>
      <c r="S2385">
        <v>22</v>
      </c>
    </row>
    <row r="2386" spans="14:19">
      <c r="N2386">
        <v>1.2589421436795201</v>
      </c>
      <c r="O2386">
        <v>24</v>
      </c>
      <c r="R2386">
        <v>1.4066511613877599</v>
      </c>
      <c r="S2386">
        <v>11</v>
      </c>
    </row>
    <row r="2387" spans="14:19">
      <c r="N2387">
        <v>1.3552064100504799</v>
      </c>
      <c r="O2387">
        <v>10</v>
      </c>
      <c r="R2387">
        <v>-0.73944016237822197</v>
      </c>
      <c r="S2387">
        <v>25</v>
      </c>
    </row>
    <row r="2388" spans="14:19">
      <c r="N2388">
        <v>3.0321102571837502</v>
      </c>
      <c r="O2388">
        <v>5</v>
      </c>
      <c r="R2388">
        <v>1.52878554449668</v>
      </c>
      <c r="S2388">
        <v>12</v>
      </c>
    </row>
    <row r="2389" spans="14:19">
      <c r="N2389">
        <v>-2.64119199290956</v>
      </c>
      <c r="O2389">
        <v>1</v>
      </c>
      <c r="R2389">
        <v>1.4072471735560099</v>
      </c>
      <c r="S2389">
        <v>11</v>
      </c>
    </row>
    <row r="2390" spans="14:19">
      <c r="N2390">
        <v>1.5644070895536399</v>
      </c>
      <c r="O2390">
        <v>8</v>
      </c>
      <c r="R2390">
        <v>0.861130693947606</v>
      </c>
      <c r="S2390">
        <v>14</v>
      </c>
    </row>
    <row r="2391" spans="14:19">
      <c r="N2391">
        <v>1.5131814258248599</v>
      </c>
      <c r="O2391">
        <v>11</v>
      </c>
      <c r="R2391">
        <v>0.588848641443248</v>
      </c>
      <c r="S2391">
        <v>14</v>
      </c>
    </row>
    <row r="2392" spans="14:19">
      <c r="N2392">
        <v>1.9826503525221699</v>
      </c>
      <c r="O2392">
        <v>21</v>
      </c>
      <c r="R2392">
        <v>1.1702404358921901</v>
      </c>
      <c r="S2392">
        <v>20</v>
      </c>
    </row>
    <row r="2393" spans="14:19">
      <c r="N2393">
        <v>-0.83133687006064805</v>
      </c>
      <c r="O2393">
        <v>20</v>
      </c>
      <c r="R2393">
        <v>1.70763738418848</v>
      </c>
      <c r="S2393">
        <v>25</v>
      </c>
    </row>
    <row r="2394" spans="14:19">
      <c r="N2394">
        <v>-1.33261244961414</v>
      </c>
      <c r="O2394">
        <v>14</v>
      </c>
      <c r="R2394">
        <v>0.92683952564713501</v>
      </c>
      <c r="S2394">
        <v>12</v>
      </c>
    </row>
    <row r="2395" spans="14:19">
      <c r="N2395">
        <v>-1.186279511593</v>
      </c>
      <c r="O2395">
        <v>22</v>
      </c>
      <c r="R2395">
        <v>0.31798759743058003</v>
      </c>
      <c r="S2395">
        <v>18</v>
      </c>
    </row>
    <row r="2396" spans="14:19">
      <c r="N2396">
        <v>-2.1616003605301701</v>
      </c>
      <c r="O2396">
        <v>2</v>
      </c>
      <c r="R2396">
        <v>0.49355127477506799</v>
      </c>
      <c r="S2396">
        <v>4</v>
      </c>
    </row>
    <row r="2397" spans="14:19">
      <c r="N2397">
        <v>2.64966918872461</v>
      </c>
      <c r="O2397">
        <v>4</v>
      </c>
      <c r="R2397">
        <v>0.189330334173585</v>
      </c>
      <c r="S2397">
        <v>3</v>
      </c>
    </row>
    <row r="2398" spans="14:19">
      <c r="N2398">
        <v>0.86170752573737097</v>
      </c>
      <c r="O2398">
        <v>20</v>
      </c>
      <c r="R2398">
        <v>1.5795164827883501</v>
      </c>
      <c r="S2398">
        <v>20</v>
      </c>
    </row>
    <row r="2399" spans="14:19">
      <c r="N2399">
        <v>0.40408197925225298</v>
      </c>
      <c r="O2399">
        <v>14</v>
      </c>
      <c r="R2399">
        <v>1.2640018011926</v>
      </c>
      <c r="S2399">
        <v>13</v>
      </c>
    </row>
    <row r="2400" spans="14:19">
      <c r="N2400">
        <v>-5.7337640459210998E-2</v>
      </c>
      <c r="O2400">
        <v>8</v>
      </c>
      <c r="R2400">
        <v>0.31655279030801697</v>
      </c>
      <c r="S2400">
        <v>14</v>
      </c>
    </row>
    <row r="2401" spans="14:19">
      <c r="N2401">
        <v>0.17380373718053099</v>
      </c>
      <c r="O2401">
        <v>11</v>
      </c>
      <c r="R2401">
        <v>1.3049501021474099</v>
      </c>
      <c r="S2401">
        <v>20</v>
      </c>
    </row>
    <row r="2402" spans="14:19">
      <c r="N2402">
        <v>1.61548267985104</v>
      </c>
      <c r="O2402">
        <v>12</v>
      </c>
      <c r="R2402">
        <v>0.77508165434111698</v>
      </c>
      <c r="S2402">
        <v>9</v>
      </c>
    </row>
    <row r="2403" spans="14:19">
      <c r="N2403">
        <v>2.9151829562214999</v>
      </c>
      <c r="O2403">
        <v>11</v>
      </c>
      <c r="R2403">
        <v>9.91394476407126E-2</v>
      </c>
      <c r="S2403">
        <v>7</v>
      </c>
    </row>
    <row r="2404" spans="14:19">
      <c r="N2404">
        <v>-0.354942641532349</v>
      </c>
      <c r="O2404">
        <v>2</v>
      </c>
      <c r="R2404">
        <v>1.2111522210330801</v>
      </c>
      <c r="S2404">
        <v>23</v>
      </c>
    </row>
    <row r="2405" spans="14:19">
      <c r="N2405">
        <v>-3.1096920997231998</v>
      </c>
      <c r="O2405">
        <v>9</v>
      </c>
      <c r="R2405">
        <v>1.21273119246524</v>
      </c>
      <c r="S2405">
        <v>14</v>
      </c>
    </row>
    <row r="2406" spans="14:19">
      <c r="N2406">
        <v>-1.99517449181145</v>
      </c>
      <c r="O2406">
        <v>2</v>
      </c>
      <c r="R2406">
        <v>1.2422485706056701</v>
      </c>
      <c r="S2406">
        <v>15</v>
      </c>
    </row>
    <row r="2407" spans="14:19">
      <c r="N2407">
        <v>2.26727756474263</v>
      </c>
      <c r="O2407">
        <v>3</v>
      </c>
      <c r="R2407">
        <v>0.272882002288173</v>
      </c>
      <c r="S2407">
        <v>10</v>
      </c>
    </row>
    <row r="2408" spans="14:19">
      <c r="N2408">
        <v>2.3863579653854301</v>
      </c>
      <c r="O2408">
        <v>1</v>
      </c>
      <c r="R2408">
        <v>0.669736979435958</v>
      </c>
      <c r="S2408">
        <v>16</v>
      </c>
    </row>
    <row r="2409" spans="14:19">
      <c r="N2409">
        <v>-2.78977012731717</v>
      </c>
      <c r="O2409">
        <v>16</v>
      </c>
      <c r="R2409">
        <v>-0.309488663219462</v>
      </c>
      <c r="S2409">
        <v>3</v>
      </c>
    </row>
    <row r="2410" spans="14:19">
      <c r="N2410">
        <v>0.146332938021142</v>
      </c>
      <c r="O2410">
        <v>8</v>
      </c>
      <c r="R2410">
        <v>0.52810575300737805</v>
      </c>
      <c r="S2410">
        <v>14</v>
      </c>
    </row>
    <row r="2411" spans="14:19">
      <c r="N2411">
        <v>-1.26852024501856</v>
      </c>
      <c r="O2411">
        <v>11</v>
      </c>
      <c r="R2411">
        <v>1.6129726676299001</v>
      </c>
      <c r="S2411">
        <v>17</v>
      </c>
    </row>
    <row r="2412" spans="14:19">
      <c r="N2412">
        <v>1.72009297785981</v>
      </c>
      <c r="O2412">
        <v>10</v>
      </c>
      <c r="R2412">
        <v>0.88474343788244503</v>
      </c>
      <c r="S2412">
        <v>16</v>
      </c>
    </row>
    <row r="2413" spans="14:19">
      <c r="N2413">
        <v>0.98125172521806603</v>
      </c>
      <c r="O2413">
        <v>11</v>
      </c>
      <c r="R2413">
        <v>0.46779269199420298</v>
      </c>
      <c r="S2413">
        <v>6</v>
      </c>
    </row>
    <row r="2414" spans="14:19">
      <c r="N2414">
        <v>-1.4703332081804199</v>
      </c>
      <c r="O2414">
        <v>22</v>
      </c>
      <c r="R2414">
        <v>1.26621245071546</v>
      </c>
      <c r="S2414">
        <v>17</v>
      </c>
    </row>
    <row r="2415" spans="14:19">
      <c r="N2415">
        <v>-2.8024504407373998</v>
      </c>
      <c r="O2415">
        <v>4</v>
      </c>
      <c r="R2415">
        <v>1.1696323361216101</v>
      </c>
      <c r="S2415">
        <v>13</v>
      </c>
    </row>
    <row r="2416" spans="14:19">
      <c r="N2416">
        <v>-4.3187126883840903E-2</v>
      </c>
      <c r="O2416">
        <v>23</v>
      </c>
      <c r="R2416">
        <v>1.1760992571515501</v>
      </c>
      <c r="S2416">
        <v>20</v>
      </c>
    </row>
    <row r="2417" spans="14:19">
      <c r="N2417">
        <v>0.83067334224155898</v>
      </c>
      <c r="O2417">
        <v>6</v>
      </c>
      <c r="R2417">
        <v>0.76207005062225097</v>
      </c>
      <c r="S2417">
        <v>11</v>
      </c>
    </row>
    <row r="2418" spans="14:19">
      <c r="N2418">
        <v>1.9791183028232999</v>
      </c>
      <c r="O2418">
        <v>20</v>
      </c>
      <c r="R2418">
        <v>1.31592212163906</v>
      </c>
      <c r="S2418">
        <v>18</v>
      </c>
    </row>
    <row r="2419" spans="14:19">
      <c r="N2419">
        <v>4.1209593612107298E-2</v>
      </c>
      <c r="O2419">
        <v>2</v>
      </c>
      <c r="R2419">
        <v>-7.0110791368126701E-2</v>
      </c>
      <c r="S2419">
        <v>4</v>
      </c>
    </row>
    <row r="2420" spans="14:19">
      <c r="N2420">
        <v>-0.100689078318332</v>
      </c>
      <c r="O2420">
        <v>10</v>
      </c>
      <c r="R2420">
        <v>0.18201422804332801</v>
      </c>
      <c r="S2420">
        <v>8</v>
      </c>
    </row>
    <row r="2421" spans="14:19">
      <c r="N2421">
        <v>0.22030933038146799</v>
      </c>
      <c r="O2421">
        <v>15</v>
      </c>
      <c r="R2421">
        <v>1.2329995234120401</v>
      </c>
      <c r="S2421">
        <v>21</v>
      </c>
    </row>
    <row r="2422" spans="14:19">
      <c r="N2422">
        <v>1.64287132658433</v>
      </c>
      <c r="O2422">
        <v>24</v>
      </c>
      <c r="R2422">
        <v>1.4762963039641599</v>
      </c>
      <c r="S2422">
        <v>24</v>
      </c>
    </row>
    <row r="2423" spans="14:19">
      <c r="N2423">
        <v>1.04934868745137</v>
      </c>
      <c r="O2423">
        <v>6</v>
      </c>
      <c r="R2423">
        <v>-0.24502012898531</v>
      </c>
      <c r="S2423">
        <v>2</v>
      </c>
    </row>
    <row r="2424" spans="14:19">
      <c r="N2424">
        <v>2.27525677117944</v>
      </c>
      <c r="O2424">
        <v>1</v>
      </c>
      <c r="R2424">
        <v>1.0360121292603099</v>
      </c>
      <c r="S2424">
        <v>18</v>
      </c>
    </row>
    <row r="2425" spans="14:19">
      <c r="N2425">
        <v>0.63857351958821595</v>
      </c>
      <c r="O2425">
        <v>9</v>
      </c>
      <c r="R2425">
        <v>1.19623363734443</v>
      </c>
      <c r="S2425">
        <v>20</v>
      </c>
    </row>
    <row r="2426" spans="14:19">
      <c r="N2426">
        <v>-4.2973571488743999E-2</v>
      </c>
      <c r="O2426">
        <v>5</v>
      </c>
      <c r="R2426">
        <v>1.5967964061479301</v>
      </c>
      <c r="S2426">
        <v>25</v>
      </c>
    </row>
    <row r="2427" spans="14:19">
      <c r="N2427">
        <v>-0.28323884526992799</v>
      </c>
      <c r="O2427">
        <v>2</v>
      </c>
      <c r="R2427">
        <v>0.17326822313777801</v>
      </c>
      <c r="S2427">
        <v>3</v>
      </c>
    </row>
    <row r="2428" spans="14:19">
      <c r="N2428">
        <v>0.88906420213409498</v>
      </c>
      <c r="O2428">
        <v>18</v>
      </c>
      <c r="R2428">
        <v>0.18151583076997599</v>
      </c>
      <c r="S2428">
        <v>5</v>
      </c>
    </row>
    <row r="2429" spans="14:19">
      <c r="N2429">
        <v>-1.2157417700303399</v>
      </c>
      <c r="O2429">
        <v>17</v>
      </c>
      <c r="R2429">
        <v>1.9950896254399699</v>
      </c>
      <c r="S2429">
        <v>25</v>
      </c>
    </row>
    <row r="2430" spans="14:19">
      <c r="N2430">
        <v>-1.03131382787451</v>
      </c>
      <c r="O2430">
        <v>3</v>
      </c>
      <c r="R2430">
        <v>1.2941308247497401</v>
      </c>
      <c r="S2430">
        <v>16</v>
      </c>
    </row>
    <row r="2431" spans="14:19">
      <c r="N2431">
        <v>-0.51187326781864495</v>
      </c>
      <c r="O2431">
        <v>22</v>
      </c>
      <c r="R2431">
        <v>-0.65874816281542703</v>
      </c>
      <c r="S2431">
        <v>5</v>
      </c>
    </row>
    <row r="2432" spans="14:19">
      <c r="N2432">
        <v>-1.1970859655375199</v>
      </c>
      <c r="O2432">
        <v>19</v>
      </c>
      <c r="R2432">
        <v>3.0682974889666701</v>
      </c>
      <c r="S2432">
        <v>14</v>
      </c>
    </row>
    <row r="2433" spans="14:19">
      <c r="N2433">
        <v>-0.80072944144320801</v>
      </c>
      <c r="O2433">
        <v>24</v>
      </c>
      <c r="R2433">
        <v>0.28911885282751298</v>
      </c>
      <c r="S2433">
        <v>9</v>
      </c>
    </row>
    <row r="2434" spans="14:19">
      <c r="N2434">
        <v>2.6080808188043498</v>
      </c>
      <c r="O2434">
        <v>11</v>
      </c>
      <c r="R2434">
        <v>0.97084627009962599</v>
      </c>
      <c r="S2434">
        <v>20</v>
      </c>
    </row>
    <row r="2435" spans="14:19">
      <c r="N2435">
        <v>2.8222407223139401</v>
      </c>
      <c r="O2435">
        <v>13</v>
      </c>
      <c r="R2435">
        <v>0.94277352423231897</v>
      </c>
      <c r="S2435">
        <v>9</v>
      </c>
    </row>
    <row r="2436" spans="14:19">
      <c r="N2436">
        <v>-2.2493542150785699</v>
      </c>
      <c r="O2436">
        <v>25</v>
      </c>
      <c r="R2436">
        <v>0.94735868862974004</v>
      </c>
      <c r="S2436">
        <v>9</v>
      </c>
    </row>
    <row r="2437" spans="14:19">
      <c r="N2437">
        <v>0.33429291001359301</v>
      </c>
      <c r="O2437">
        <v>7</v>
      </c>
      <c r="R2437">
        <v>1.6701086970007899</v>
      </c>
      <c r="S2437">
        <v>19</v>
      </c>
    </row>
    <row r="2438" spans="14:19">
      <c r="N2438">
        <v>-1.7503206726682401</v>
      </c>
      <c r="O2438">
        <v>3</v>
      </c>
      <c r="R2438">
        <v>1.2753350789875</v>
      </c>
      <c r="S2438">
        <v>16</v>
      </c>
    </row>
    <row r="2439" spans="14:19">
      <c r="N2439">
        <v>-1.1329929170256701</v>
      </c>
      <c r="O2439">
        <v>10</v>
      </c>
      <c r="R2439">
        <v>0.599672475484884</v>
      </c>
      <c r="S2439">
        <v>5</v>
      </c>
    </row>
    <row r="2440" spans="14:19">
      <c r="N2440">
        <v>-1.5110153646126001</v>
      </c>
      <c r="O2440">
        <v>5</v>
      </c>
      <c r="R2440">
        <v>0.35292364674180798</v>
      </c>
      <c r="S2440">
        <v>9</v>
      </c>
    </row>
    <row r="2441" spans="14:19">
      <c r="N2441">
        <v>1.5153825902262801</v>
      </c>
      <c r="O2441">
        <v>21</v>
      </c>
      <c r="R2441">
        <v>1.2438951165407599</v>
      </c>
      <c r="S2441">
        <v>21</v>
      </c>
    </row>
    <row r="2442" spans="14:19">
      <c r="N2442">
        <v>-0.52679245291661403</v>
      </c>
      <c r="O2442">
        <v>22</v>
      </c>
      <c r="R2442">
        <v>1.4027871977697901</v>
      </c>
      <c r="S2442">
        <v>18</v>
      </c>
    </row>
    <row r="2443" spans="14:19">
      <c r="N2443">
        <v>-6.6119302196391103E-2</v>
      </c>
      <c r="O2443">
        <v>1</v>
      </c>
      <c r="R2443">
        <v>-0.31092435034854599</v>
      </c>
      <c r="S2443">
        <v>15</v>
      </c>
    </row>
    <row r="2444" spans="14:19">
      <c r="N2444">
        <v>-2.98620968166846</v>
      </c>
      <c r="O2444">
        <v>15</v>
      </c>
      <c r="R2444">
        <v>0.92850252188582205</v>
      </c>
      <c r="S2444">
        <v>9</v>
      </c>
    </row>
    <row r="2445" spans="14:19">
      <c r="N2445">
        <v>1.75554206545973</v>
      </c>
      <c r="O2445">
        <v>20</v>
      </c>
      <c r="R2445">
        <v>1.4297289434090299</v>
      </c>
      <c r="S2445">
        <v>14</v>
      </c>
    </row>
    <row r="2446" spans="14:19">
      <c r="N2446">
        <v>-2.16194769952831</v>
      </c>
      <c r="O2446">
        <v>1</v>
      </c>
      <c r="R2446">
        <v>1.7473686831545701</v>
      </c>
      <c r="S2446">
        <v>19</v>
      </c>
    </row>
    <row r="2447" spans="14:19">
      <c r="N2447">
        <v>1.19512118275707</v>
      </c>
      <c r="O2447">
        <v>3</v>
      </c>
      <c r="R2447">
        <v>0.128392554493274</v>
      </c>
      <c r="S2447">
        <v>5</v>
      </c>
    </row>
    <row r="2448" spans="14:19">
      <c r="N2448">
        <v>-0.47064421249106603</v>
      </c>
      <c r="O2448">
        <v>5</v>
      </c>
      <c r="R2448">
        <v>1.1848287769280601</v>
      </c>
      <c r="S2448">
        <v>14</v>
      </c>
    </row>
    <row r="2449" spans="14:19">
      <c r="N2449">
        <v>0.79203726742580305</v>
      </c>
      <c r="O2449">
        <v>7</v>
      </c>
      <c r="R2449">
        <v>0.79991298015982604</v>
      </c>
      <c r="S2449">
        <v>11</v>
      </c>
    </row>
    <row r="2450" spans="14:19">
      <c r="N2450">
        <v>-0.142115041070068</v>
      </c>
      <c r="O2450">
        <v>5</v>
      </c>
      <c r="R2450">
        <v>0.87289434663480503</v>
      </c>
      <c r="S2450">
        <v>18</v>
      </c>
    </row>
    <row r="2451" spans="14:19">
      <c r="N2451">
        <v>0.91843870144444695</v>
      </c>
      <c r="O2451">
        <v>5</v>
      </c>
      <c r="R2451">
        <v>0.25344659637843397</v>
      </c>
      <c r="S2451">
        <v>11</v>
      </c>
    </row>
    <row r="2452" spans="14:19">
      <c r="N2452">
        <v>-1.49913595510847</v>
      </c>
      <c r="O2452">
        <v>3</v>
      </c>
      <c r="R2452">
        <v>1.5381711853855999</v>
      </c>
      <c r="S2452">
        <v>15</v>
      </c>
    </row>
    <row r="2453" spans="14:19">
      <c r="N2453">
        <v>-0.48736592757393798</v>
      </c>
      <c r="O2453">
        <v>14</v>
      </c>
      <c r="R2453">
        <v>0.80827569914613595</v>
      </c>
      <c r="S2453">
        <v>13</v>
      </c>
    </row>
    <row r="2454" spans="14:19">
      <c r="N2454">
        <v>0.59400539093624005</v>
      </c>
      <c r="O2454">
        <v>22</v>
      </c>
      <c r="R2454">
        <v>0.117113667236279</v>
      </c>
      <c r="S2454">
        <v>8</v>
      </c>
    </row>
    <row r="2455" spans="14:19">
      <c r="N2455">
        <v>2.4375708386822201</v>
      </c>
      <c r="O2455">
        <v>9</v>
      </c>
      <c r="R2455">
        <v>1.1171160257319099</v>
      </c>
      <c r="S2455">
        <v>13</v>
      </c>
    </row>
    <row r="2456" spans="14:19">
      <c r="N2456">
        <v>-0.36425435340922402</v>
      </c>
      <c r="O2456">
        <v>1</v>
      </c>
      <c r="R2456">
        <v>0.49806620148727598</v>
      </c>
      <c r="S2456">
        <v>1</v>
      </c>
    </row>
    <row r="2457" spans="14:19">
      <c r="N2457">
        <v>-0.75279859221052503</v>
      </c>
      <c r="O2457">
        <v>19</v>
      </c>
      <c r="R2457">
        <v>1.0893418652043201</v>
      </c>
      <c r="S2457">
        <v>13</v>
      </c>
    </row>
    <row r="2458" spans="14:19">
      <c r="N2458">
        <v>0.190499602486808</v>
      </c>
      <c r="O2458">
        <v>25</v>
      </c>
      <c r="R2458">
        <v>1.5743577312916599</v>
      </c>
      <c r="S2458">
        <v>13</v>
      </c>
    </row>
    <row r="2459" spans="14:19">
      <c r="N2459">
        <v>-0.92358021957715697</v>
      </c>
      <c r="O2459">
        <v>10</v>
      </c>
      <c r="R2459">
        <v>1.05871751363532</v>
      </c>
      <c r="S2459">
        <v>11</v>
      </c>
    </row>
    <row r="2460" spans="14:19">
      <c r="N2460">
        <v>0.116411687711744</v>
      </c>
      <c r="O2460">
        <v>5</v>
      </c>
      <c r="R2460">
        <v>0.15688463145948001</v>
      </c>
      <c r="S2460">
        <v>5</v>
      </c>
    </row>
    <row r="2461" spans="14:19">
      <c r="N2461">
        <v>0.51939622055995305</v>
      </c>
      <c r="O2461">
        <v>9</v>
      </c>
      <c r="R2461">
        <v>1.72276652867923</v>
      </c>
      <c r="S2461">
        <v>24</v>
      </c>
    </row>
    <row r="2462" spans="14:19">
      <c r="N2462">
        <v>1.41667644932209</v>
      </c>
      <c r="O2462">
        <v>18</v>
      </c>
      <c r="R2462">
        <v>1.15937343128875</v>
      </c>
      <c r="S2462">
        <v>18</v>
      </c>
    </row>
    <row r="2463" spans="14:19">
      <c r="N2463">
        <v>-1.1796930254945399</v>
      </c>
      <c r="O2463">
        <v>2</v>
      </c>
      <c r="R2463">
        <v>0.92824517124449102</v>
      </c>
      <c r="S2463">
        <v>8</v>
      </c>
    </row>
    <row r="2464" spans="14:19">
      <c r="N2464">
        <v>0.23253503980634199</v>
      </c>
      <c r="O2464">
        <v>2</v>
      </c>
      <c r="R2464">
        <v>0.95753322320096601</v>
      </c>
      <c r="S2464">
        <v>10</v>
      </c>
    </row>
    <row r="2465" spans="14:19">
      <c r="N2465">
        <v>-1.0796683056623499</v>
      </c>
      <c r="O2465">
        <v>4</v>
      </c>
      <c r="R2465">
        <v>0.76123361890296903</v>
      </c>
      <c r="S2465">
        <v>11</v>
      </c>
    </row>
    <row r="2466" spans="14:19">
      <c r="N2466">
        <v>-0.12152385723209901</v>
      </c>
      <c r="O2466">
        <v>13</v>
      </c>
      <c r="R2466">
        <v>1.4908777312501</v>
      </c>
      <c r="S2466">
        <v>25</v>
      </c>
    </row>
    <row r="2467" spans="14:19">
      <c r="N2467">
        <v>1.95444718495645</v>
      </c>
      <c r="O2467">
        <v>20</v>
      </c>
      <c r="R2467">
        <v>0.59822658101902204</v>
      </c>
      <c r="S2467">
        <v>13</v>
      </c>
    </row>
    <row r="2468" spans="14:19">
      <c r="N2468">
        <v>0.406609497274597</v>
      </c>
      <c r="O2468">
        <v>16</v>
      </c>
      <c r="R2468">
        <v>0.66338343391731402</v>
      </c>
      <c r="S2468">
        <v>9</v>
      </c>
    </row>
    <row r="2469" spans="14:19">
      <c r="N2469">
        <v>-0.77733068363577595</v>
      </c>
      <c r="O2469">
        <v>19</v>
      </c>
      <c r="R2469">
        <v>1.53426641221532</v>
      </c>
      <c r="S2469">
        <v>19</v>
      </c>
    </row>
    <row r="2470" spans="14:19">
      <c r="N2470">
        <v>-1.6378292085232999</v>
      </c>
      <c r="O2470">
        <v>8</v>
      </c>
      <c r="R2470">
        <v>0.19296418374893401</v>
      </c>
      <c r="S2470">
        <v>4</v>
      </c>
    </row>
    <row r="2471" spans="14:19">
      <c r="N2471">
        <v>0.86501674797545203</v>
      </c>
      <c r="O2471">
        <v>14</v>
      </c>
      <c r="R2471">
        <v>1.70680411650173</v>
      </c>
      <c r="S2471">
        <v>14</v>
      </c>
    </row>
    <row r="2472" spans="14:19">
      <c r="N2472">
        <v>1.8459216587987499</v>
      </c>
      <c r="O2472">
        <v>25</v>
      </c>
      <c r="R2472">
        <v>0.93523768244459804</v>
      </c>
      <c r="S2472">
        <v>12</v>
      </c>
    </row>
    <row r="2473" spans="14:19">
      <c r="N2473">
        <v>-2.5734940063475098</v>
      </c>
      <c r="O2473">
        <v>14</v>
      </c>
      <c r="R2473">
        <v>1.83819293344505E-2</v>
      </c>
      <c r="S2473">
        <v>1</v>
      </c>
    </row>
    <row r="2474" spans="14:19">
      <c r="N2474">
        <v>-0.69013499800216505</v>
      </c>
      <c r="O2474">
        <v>5</v>
      </c>
      <c r="R2474">
        <v>0.59886830662694401</v>
      </c>
      <c r="S2474">
        <v>4</v>
      </c>
    </row>
    <row r="2475" spans="14:19">
      <c r="N2475">
        <v>-0.60542934953393202</v>
      </c>
      <c r="O2475">
        <v>6</v>
      </c>
      <c r="R2475">
        <v>0.70283506916503302</v>
      </c>
      <c r="S2475">
        <v>6</v>
      </c>
    </row>
    <row r="2476" spans="14:19">
      <c r="N2476">
        <v>2.5642983549499601</v>
      </c>
      <c r="O2476">
        <v>16</v>
      </c>
      <c r="R2476">
        <v>1.7878783076793701</v>
      </c>
      <c r="S2476">
        <v>20</v>
      </c>
    </row>
    <row r="2477" spans="14:19">
      <c r="N2477">
        <v>2.7515830254511999</v>
      </c>
      <c r="O2477">
        <v>22</v>
      </c>
      <c r="R2477">
        <v>0.51504464321290899</v>
      </c>
      <c r="S2477">
        <v>3</v>
      </c>
    </row>
    <row r="2478" spans="14:19">
      <c r="N2478">
        <v>0.21548930333342001</v>
      </c>
      <c r="O2478">
        <v>11</v>
      </c>
      <c r="R2478">
        <v>1.4265518993276001</v>
      </c>
      <c r="S2478">
        <v>14</v>
      </c>
    </row>
    <row r="2479" spans="14:19">
      <c r="N2479">
        <v>0.34795517245228902</v>
      </c>
      <c r="O2479">
        <v>7</v>
      </c>
      <c r="R2479">
        <v>0.88396833734985802</v>
      </c>
      <c r="S2479">
        <v>7</v>
      </c>
    </row>
    <row r="2480" spans="14:19">
      <c r="N2480">
        <v>-0.982913717107332</v>
      </c>
      <c r="O2480">
        <v>7</v>
      </c>
      <c r="R2480">
        <v>-0.405338246736894</v>
      </c>
      <c r="S2480">
        <v>2</v>
      </c>
    </row>
    <row r="2481" spans="14:19">
      <c r="N2481">
        <v>3.05897845487711</v>
      </c>
      <c r="O2481">
        <v>4</v>
      </c>
      <c r="R2481">
        <v>-0.129911439235179</v>
      </c>
      <c r="S2481">
        <v>10</v>
      </c>
    </row>
    <row r="2482" spans="14:19">
      <c r="N2482">
        <v>2.8994995182567802</v>
      </c>
      <c r="O2482">
        <v>2</v>
      </c>
      <c r="R2482">
        <v>1.40764798406258</v>
      </c>
      <c r="S2482">
        <v>12</v>
      </c>
    </row>
    <row r="2483" spans="14:19">
      <c r="N2483">
        <v>-0.27224964086415998</v>
      </c>
      <c r="O2483">
        <v>1</v>
      </c>
      <c r="R2483">
        <v>1.4568762974815199</v>
      </c>
      <c r="S2483">
        <v>15</v>
      </c>
    </row>
    <row r="2484" spans="14:19">
      <c r="N2484">
        <v>-1.0899927950747199</v>
      </c>
      <c r="O2484">
        <v>7</v>
      </c>
      <c r="R2484">
        <v>0.911063864052026</v>
      </c>
      <c r="S2484">
        <v>13</v>
      </c>
    </row>
    <row r="2485" spans="14:19">
      <c r="N2485">
        <v>-2.1790392288870799</v>
      </c>
      <c r="O2485">
        <v>21</v>
      </c>
      <c r="R2485">
        <v>1.97335224795539</v>
      </c>
      <c r="S2485">
        <v>22</v>
      </c>
    </row>
    <row r="2486" spans="14:19">
      <c r="N2486">
        <v>-0.32025127460842301</v>
      </c>
      <c r="O2486">
        <v>8</v>
      </c>
      <c r="R2486">
        <v>0.42726785841552301</v>
      </c>
      <c r="S2486">
        <v>6</v>
      </c>
    </row>
    <row r="2487" spans="14:19">
      <c r="N2487">
        <v>-1.96297040684052</v>
      </c>
      <c r="O2487">
        <v>22</v>
      </c>
      <c r="R2487">
        <v>0.85914680908478502</v>
      </c>
      <c r="S2487">
        <v>12</v>
      </c>
    </row>
    <row r="2488" spans="14:19">
      <c r="N2488">
        <v>-2.2453569595883001</v>
      </c>
      <c r="O2488">
        <v>3</v>
      </c>
      <c r="R2488">
        <v>-0.31153172998939999</v>
      </c>
      <c r="S2488">
        <v>2</v>
      </c>
    </row>
    <row r="2489" spans="14:19">
      <c r="N2489">
        <v>-0.64124920489494597</v>
      </c>
      <c r="O2489">
        <v>6</v>
      </c>
      <c r="R2489">
        <v>0.83665212230695396</v>
      </c>
      <c r="S2489">
        <v>9</v>
      </c>
    </row>
    <row r="2490" spans="14:19">
      <c r="N2490">
        <v>1.8982277887666701</v>
      </c>
      <c r="O2490">
        <v>1</v>
      </c>
      <c r="R2490">
        <v>1.22908149197962</v>
      </c>
      <c r="S2490">
        <v>11</v>
      </c>
    </row>
    <row r="2491" spans="14:19">
      <c r="N2491">
        <v>-2.6313921768686601</v>
      </c>
      <c r="O2491">
        <v>4</v>
      </c>
      <c r="R2491">
        <v>0.40718743709995803</v>
      </c>
      <c r="S2491">
        <v>9</v>
      </c>
    </row>
    <row r="2492" spans="14:19">
      <c r="N2492">
        <v>-2.1938979648130599</v>
      </c>
      <c r="O2492">
        <v>10</v>
      </c>
      <c r="R2492">
        <v>0.49218624003577699</v>
      </c>
      <c r="S2492">
        <v>13</v>
      </c>
    </row>
    <row r="2493" spans="14:19">
      <c r="N2493">
        <v>-1.0582888064960101</v>
      </c>
      <c r="O2493">
        <v>17</v>
      </c>
      <c r="R2493">
        <v>1.70790202953927</v>
      </c>
      <c r="S2493">
        <v>18</v>
      </c>
    </row>
    <row r="2494" spans="14:19">
      <c r="N2494">
        <v>7.4662765147883697E-2</v>
      </c>
      <c r="O2494">
        <v>2</v>
      </c>
      <c r="R2494">
        <v>0.50806404366732805</v>
      </c>
      <c r="S2494">
        <v>3</v>
      </c>
    </row>
    <row r="2495" spans="14:19">
      <c r="N2495">
        <v>1.0004880620821901</v>
      </c>
      <c r="O2495">
        <v>15</v>
      </c>
      <c r="R2495">
        <v>1.3525685965605401</v>
      </c>
      <c r="S2495">
        <v>14</v>
      </c>
    </row>
    <row r="2496" spans="14:19">
      <c r="N2496">
        <v>-0.25585462692220501</v>
      </c>
      <c r="O2496">
        <v>8</v>
      </c>
      <c r="R2496">
        <v>1.2497852357828501</v>
      </c>
      <c r="S2496">
        <v>18</v>
      </c>
    </row>
    <row r="2497" spans="14:19">
      <c r="N2497">
        <v>-0.487405262550753</v>
      </c>
      <c r="O2497">
        <v>5</v>
      </c>
      <c r="R2497">
        <v>1.2788714107344099</v>
      </c>
      <c r="S2497">
        <v>11</v>
      </c>
    </row>
    <row r="2498" spans="14:19">
      <c r="N2498">
        <v>-3.0171745020378999</v>
      </c>
      <c r="O2498">
        <v>15</v>
      </c>
      <c r="R2498">
        <v>1.7673537517270901</v>
      </c>
      <c r="S2498">
        <v>18</v>
      </c>
    </row>
    <row r="2499" spans="14:19">
      <c r="N2499">
        <v>1.7899040997479501</v>
      </c>
      <c r="O2499">
        <v>4</v>
      </c>
      <c r="R2499">
        <v>0.53449318949102698</v>
      </c>
      <c r="S2499">
        <v>2</v>
      </c>
    </row>
    <row r="2500" spans="14:19">
      <c r="N2500">
        <v>-1.2472256762629099</v>
      </c>
      <c r="O2500">
        <v>14</v>
      </c>
      <c r="R2500">
        <v>0.21473391925677901</v>
      </c>
      <c r="S2500">
        <v>11</v>
      </c>
    </row>
    <row r="2501" spans="14:19">
      <c r="N2501">
        <v>-1.69391322797469</v>
      </c>
      <c r="O2501">
        <v>8</v>
      </c>
      <c r="R2501">
        <v>0.42386536286878101</v>
      </c>
      <c r="S2501">
        <v>1</v>
      </c>
    </row>
    <row r="2502" spans="14:19">
      <c r="N2502">
        <v>-0.324666514031</v>
      </c>
      <c r="O2502">
        <v>9</v>
      </c>
      <c r="R2502">
        <v>-0.95296489188626698</v>
      </c>
      <c r="S2502">
        <v>1</v>
      </c>
    </row>
    <row r="2503" spans="14:19">
      <c r="N2503">
        <v>2.5606537953080002</v>
      </c>
      <c r="O2503">
        <v>15</v>
      </c>
      <c r="R2503">
        <v>2.0188474459563701</v>
      </c>
      <c r="S2503">
        <v>24</v>
      </c>
    </row>
    <row r="2504" spans="14:19">
      <c r="N2504">
        <v>-1.32665802085513</v>
      </c>
      <c r="O2504">
        <v>2</v>
      </c>
      <c r="R2504">
        <v>0.824924336137976</v>
      </c>
      <c r="S2504">
        <v>11</v>
      </c>
    </row>
    <row r="2505" spans="14:19">
      <c r="N2505">
        <v>-0.67403546937766801</v>
      </c>
      <c r="O2505">
        <v>13</v>
      </c>
      <c r="R2505">
        <v>1.07330319187028</v>
      </c>
      <c r="S2505">
        <v>13</v>
      </c>
    </row>
    <row r="2506" spans="14:19">
      <c r="N2506">
        <v>-0.98656680653592199</v>
      </c>
      <c r="O2506">
        <v>6</v>
      </c>
      <c r="R2506">
        <v>0.300465615421254</v>
      </c>
      <c r="S2506">
        <v>9</v>
      </c>
    </row>
    <row r="2507" spans="14:19">
      <c r="N2507">
        <v>-1.0939835542726399</v>
      </c>
      <c r="O2507">
        <v>4</v>
      </c>
      <c r="R2507">
        <v>1.6185442047643299</v>
      </c>
      <c r="S2507">
        <v>22</v>
      </c>
    </row>
    <row r="2508" spans="14:19">
      <c r="N2508">
        <v>-2.5005268162836898</v>
      </c>
      <c r="O2508">
        <v>10</v>
      </c>
      <c r="R2508">
        <v>0.85652993754378604</v>
      </c>
      <c r="S2508">
        <v>17</v>
      </c>
    </row>
    <row r="2509" spans="14:19">
      <c r="N2509">
        <v>1.42705711762912</v>
      </c>
      <c r="O2509">
        <v>24</v>
      </c>
      <c r="R2509">
        <v>0.70995829307840796</v>
      </c>
      <c r="S2509">
        <v>17</v>
      </c>
    </row>
    <row r="2510" spans="14:19">
      <c r="N2510">
        <v>1.2142230132808101</v>
      </c>
      <c r="O2510">
        <v>6</v>
      </c>
      <c r="R2510">
        <v>-0.30402079311603197</v>
      </c>
      <c r="S2510">
        <v>2</v>
      </c>
    </row>
    <row r="2511" spans="14:19">
      <c r="N2511">
        <v>1.5267543504390599</v>
      </c>
      <c r="O2511">
        <v>13</v>
      </c>
      <c r="R2511">
        <v>-3.1997407468416797E-2</v>
      </c>
      <c r="S2511">
        <v>6</v>
      </c>
    </row>
    <row r="2512" spans="14:19">
      <c r="N2512">
        <v>1.63417109817578</v>
      </c>
      <c r="O2512">
        <v>15</v>
      </c>
      <c r="R2512">
        <v>1.04642230092328</v>
      </c>
      <c r="S2512">
        <v>14</v>
      </c>
    </row>
    <row r="2513" spans="14:19">
      <c r="N2513">
        <v>-1.68524763206207</v>
      </c>
      <c r="O2513">
        <v>22</v>
      </c>
      <c r="R2513">
        <v>-0.19760441801471601</v>
      </c>
      <c r="S2513">
        <v>3</v>
      </c>
    </row>
    <row r="2514" spans="14:19">
      <c r="N2514">
        <v>-2.1768956013329399</v>
      </c>
      <c r="O2514">
        <v>17</v>
      </c>
      <c r="R2514">
        <v>0.21220301242490699</v>
      </c>
      <c r="S2514">
        <v>2</v>
      </c>
    </row>
    <row r="2515" spans="14:19">
      <c r="N2515">
        <v>-1.71389993358648</v>
      </c>
      <c r="O2515">
        <v>13</v>
      </c>
      <c r="R2515">
        <v>0.46241995882300102</v>
      </c>
      <c r="S2515">
        <v>12</v>
      </c>
    </row>
    <row r="2516" spans="14:19">
      <c r="N2516">
        <v>1.86558044928242E-2</v>
      </c>
      <c r="O2516">
        <v>2</v>
      </c>
      <c r="R2516">
        <v>1.0233670263907799</v>
      </c>
      <c r="S2516">
        <v>9</v>
      </c>
    </row>
    <row r="2517" spans="14:19">
      <c r="N2517">
        <v>0.41501232858713499</v>
      </c>
      <c r="O2517">
        <v>7</v>
      </c>
      <c r="R2517">
        <v>1.3996545048903399</v>
      </c>
      <c r="S2517">
        <v>15</v>
      </c>
    </row>
    <row r="2518" spans="14:19">
      <c r="N2518">
        <v>1.0453880088258101</v>
      </c>
      <c r="O2518">
        <v>15</v>
      </c>
      <c r="R2518">
        <v>1.5122751629440601</v>
      </c>
      <c r="S2518">
        <v>18</v>
      </c>
    </row>
    <row r="2519" spans="14:19">
      <c r="N2519">
        <v>1.66945930618901</v>
      </c>
      <c r="O2519">
        <v>23</v>
      </c>
      <c r="R2519">
        <v>2.4640903975139699</v>
      </c>
      <c r="S2519">
        <v>24</v>
      </c>
    </row>
    <row r="2520" spans="14:19">
      <c r="N2520">
        <v>1.82420777160421</v>
      </c>
      <c r="O2520">
        <v>25</v>
      </c>
      <c r="R2520">
        <v>1.7836567293307299</v>
      </c>
      <c r="S2520">
        <v>17</v>
      </c>
    </row>
    <row r="2521" spans="14:19">
      <c r="N2521">
        <v>1.1569555975311701</v>
      </c>
      <c r="O2521">
        <v>4</v>
      </c>
      <c r="R2521">
        <v>0.22508352426380401</v>
      </c>
      <c r="S2521">
        <v>3</v>
      </c>
    </row>
    <row r="2522" spans="14:19">
      <c r="N2522">
        <v>8.9537066485939801E-2</v>
      </c>
      <c r="O2522">
        <v>6</v>
      </c>
      <c r="R2522">
        <v>0.234789763348175</v>
      </c>
      <c r="S2522">
        <v>9</v>
      </c>
    </row>
    <row r="2523" spans="14:19">
      <c r="N2523">
        <v>5.1555455760279797E-2</v>
      </c>
      <c r="O2523">
        <v>1</v>
      </c>
      <c r="R2523">
        <v>0.83208235543384501</v>
      </c>
      <c r="S2523">
        <v>19</v>
      </c>
    </row>
    <row r="2524" spans="14:19">
      <c r="N2524">
        <v>-1.1938150366370499</v>
      </c>
      <c r="O2524">
        <v>4</v>
      </c>
      <c r="R2524">
        <v>0.31044330229408301</v>
      </c>
      <c r="S2524">
        <v>9</v>
      </c>
    </row>
    <row r="2525" spans="14:19">
      <c r="N2525">
        <v>-2.85260262273906</v>
      </c>
      <c r="O2525">
        <v>6</v>
      </c>
      <c r="R2525">
        <v>0.30206516060941802</v>
      </c>
      <c r="S2525">
        <v>5</v>
      </c>
    </row>
    <row r="2526" spans="14:19">
      <c r="N2526">
        <v>2.2828940821466901</v>
      </c>
      <c r="O2526">
        <v>11</v>
      </c>
      <c r="R2526">
        <v>0.16246527135774599</v>
      </c>
      <c r="S2526">
        <v>12</v>
      </c>
    </row>
    <row r="2527" spans="14:19">
      <c r="N2527">
        <v>2.0856714731988801</v>
      </c>
      <c r="O2527">
        <v>23</v>
      </c>
      <c r="R2527">
        <v>1.6872672952750001</v>
      </c>
      <c r="S2527">
        <v>20</v>
      </c>
    </row>
    <row r="2528" spans="14:19">
      <c r="N2528">
        <v>0.73064235181314097</v>
      </c>
      <c r="O2528">
        <v>2</v>
      </c>
      <c r="R2528">
        <v>0.58906476189444701</v>
      </c>
      <c r="S2528">
        <v>6</v>
      </c>
    </row>
    <row r="2529" spans="14:19">
      <c r="N2529">
        <v>0.57897559662437503</v>
      </c>
      <c r="O2529">
        <v>9</v>
      </c>
      <c r="R2529">
        <v>2.3378729814596602</v>
      </c>
      <c r="S2529">
        <v>20</v>
      </c>
    </row>
    <row r="2530" spans="14:19">
      <c r="N2530">
        <v>0.59308678588986796</v>
      </c>
      <c r="O2530">
        <v>4</v>
      </c>
      <c r="R2530">
        <v>1.5677891597437801</v>
      </c>
      <c r="S2530">
        <v>12</v>
      </c>
    </row>
    <row r="2531" spans="14:19">
      <c r="N2531">
        <v>1.8015995152794799</v>
      </c>
      <c r="O2531">
        <v>20</v>
      </c>
      <c r="R2531">
        <v>0.17464332701232599</v>
      </c>
      <c r="S2531">
        <v>2</v>
      </c>
    </row>
    <row r="2532" spans="14:19">
      <c r="N2532">
        <v>5.0462380639273698E-2</v>
      </c>
      <c r="O2532">
        <v>17</v>
      </c>
      <c r="R2532">
        <v>0.67788746289105595</v>
      </c>
      <c r="S2532">
        <v>24</v>
      </c>
    </row>
    <row r="2533" spans="14:19">
      <c r="N2533">
        <v>-0.54431013671126305</v>
      </c>
      <c r="O2533">
        <v>1</v>
      </c>
      <c r="R2533">
        <v>1.9472270272684999</v>
      </c>
      <c r="S2533">
        <v>23</v>
      </c>
    </row>
    <row r="2534" spans="14:19">
      <c r="N2534">
        <v>0.19291914304027599</v>
      </c>
      <c r="O2534">
        <v>13</v>
      </c>
      <c r="R2534">
        <v>2.0262768251427499</v>
      </c>
      <c r="S2534">
        <v>20</v>
      </c>
    </row>
    <row r="2535" spans="14:19">
      <c r="N2535">
        <v>2.2117824388793799</v>
      </c>
      <c r="O2535">
        <v>4</v>
      </c>
      <c r="R2535">
        <v>1.7035569488857001</v>
      </c>
      <c r="S2535">
        <v>16</v>
      </c>
    </row>
    <row r="2536" spans="14:19">
      <c r="N2536">
        <v>-1.55978292661454</v>
      </c>
      <c r="O2536">
        <v>5</v>
      </c>
      <c r="R2536">
        <v>0.11457023523601401</v>
      </c>
      <c r="S2536">
        <v>1</v>
      </c>
    </row>
    <row r="2537" spans="14:19">
      <c r="N2537">
        <v>-1.22938216614604</v>
      </c>
      <c r="O2537">
        <v>9</v>
      </c>
      <c r="R2537">
        <v>1.2279059640199801</v>
      </c>
      <c r="S2537">
        <v>24</v>
      </c>
    </row>
    <row r="2538" spans="14:19">
      <c r="N2538">
        <v>1.2346633735488199</v>
      </c>
      <c r="O2538">
        <v>17</v>
      </c>
      <c r="R2538">
        <v>2.9138367036648201</v>
      </c>
      <c r="S2538">
        <v>5</v>
      </c>
    </row>
    <row r="2539" spans="14:19">
      <c r="N2539">
        <v>1.5408474359790101</v>
      </c>
      <c r="O2539">
        <v>9</v>
      </c>
      <c r="R2539">
        <v>-0.48050382477354497</v>
      </c>
      <c r="S2539">
        <v>7</v>
      </c>
    </row>
    <row r="2540" spans="14:19">
      <c r="N2540">
        <v>1.18506454598994</v>
      </c>
      <c r="O2540">
        <v>5</v>
      </c>
      <c r="R2540">
        <v>0.20907734859036201</v>
      </c>
      <c r="S2540">
        <v>16</v>
      </c>
    </row>
    <row r="2541" spans="14:19">
      <c r="N2541">
        <v>2.0851559566156301</v>
      </c>
      <c r="O2541">
        <v>15</v>
      </c>
      <c r="R2541">
        <v>0.80488909401443198</v>
      </c>
      <c r="S2541">
        <v>2</v>
      </c>
    </row>
    <row r="2542" spans="14:19">
      <c r="N2542">
        <v>-2.2197787921803398</v>
      </c>
      <c r="O2542">
        <v>12</v>
      </c>
      <c r="R2542">
        <v>-3.0249608602626998</v>
      </c>
      <c r="S2542">
        <v>6</v>
      </c>
    </row>
    <row r="2543" spans="14:19">
      <c r="N2543">
        <v>2.66702160074394</v>
      </c>
      <c r="O2543">
        <v>1</v>
      </c>
      <c r="R2543">
        <v>-2.0260887106287599</v>
      </c>
      <c r="S2543">
        <v>23</v>
      </c>
    </row>
    <row r="2544" spans="14:19">
      <c r="N2544">
        <v>-2.1917432669182699</v>
      </c>
      <c r="O2544">
        <v>16</v>
      </c>
      <c r="R2544">
        <v>-2.4120223681673898</v>
      </c>
      <c r="S2544">
        <v>18</v>
      </c>
    </row>
    <row r="2545" spans="14:19">
      <c r="N2545">
        <v>-1.23359881848802</v>
      </c>
      <c r="O2545">
        <v>25</v>
      </c>
      <c r="R2545">
        <v>2.56430616749864</v>
      </c>
      <c r="S2545">
        <v>6</v>
      </c>
    </row>
    <row r="2546" spans="14:19">
      <c r="N2546">
        <v>-0.998370685418137</v>
      </c>
      <c r="O2546">
        <v>22</v>
      </c>
      <c r="R2546">
        <v>-2.3359493897939601</v>
      </c>
      <c r="S2546">
        <v>16</v>
      </c>
    </row>
    <row r="2547" spans="14:19">
      <c r="N2547">
        <v>-8.2076887126399295E-2</v>
      </c>
      <c r="O2547">
        <v>23</v>
      </c>
      <c r="R2547">
        <v>-2.3940564083715801</v>
      </c>
      <c r="S2547">
        <v>6</v>
      </c>
    </row>
    <row r="2548" spans="14:19">
      <c r="N2548">
        <v>1.4287852288582199</v>
      </c>
      <c r="O2548">
        <v>15</v>
      </c>
      <c r="R2548">
        <v>0.69190251576461503</v>
      </c>
      <c r="S2548">
        <v>3</v>
      </c>
    </row>
    <row r="2549" spans="14:19">
      <c r="N2549">
        <v>-2.6192798210856401</v>
      </c>
      <c r="O2549">
        <v>12</v>
      </c>
      <c r="R2549">
        <v>1.4270124609472801</v>
      </c>
      <c r="S2549">
        <v>13</v>
      </c>
    </row>
    <row r="2550" spans="14:19">
      <c r="N2550">
        <v>-1.24725180004543</v>
      </c>
      <c r="O2550">
        <v>24</v>
      </c>
      <c r="R2550">
        <v>2.8425770949983402</v>
      </c>
      <c r="S2550">
        <v>4</v>
      </c>
    </row>
    <row r="2551" spans="14:19">
      <c r="N2551">
        <v>2.6050995803187602</v>
      </c>
      <c r="O2551">
        <v>21</v>
      </c>
      <c r="R2551">
        <v>-1.6376635024636801</v>
      </c>
      <c r="S2551">
        <v>25</v>
      </c>
    </row>
    <row r="2552" spans="14:19">
      <c r="N2552">
        <v>0.658247203076333</v>
      </c>
      <c r="O2552">
        <v>2</v>
      </c>
      <c r="R2552">
        <v>-2.0999550596739098</v>
      </c>
      <c r="S2552">
        <v>19</v>
      </c>
    </row>
    <row r="2553" spans="14:19">
      <c r="N2553">
        <v>-2.70308912916934</v>
      </c>
      <c r="O2553">
        <v>23</v>
      </c>
      <c r="R2553">
        <v>-0.53141132613585895</v>
      </c>
      <c r="S2553">
        <v>24</v>
      </c>
    </row>
    <row r="2554" spans="14:19">
      <c r="N2554">
        <v>-2.9327326778681102</v>
      </c>
      <c r="O2554">
        <v>19</v>
      </c>
      <c r="R2554">
        <v>-1.3265006578149601</v>
      </c>
      <c r="S2554">
        <v>20</v>
      </c>
    </row>
    <row r="2555" spans="14:19">
      <c r="N2555">
        <v>1.33856638352098</v>
      </c>
      <c r="O2555">
        <v>3</v>
      </c>
      <c r="R2555">
        <v>2.3868592899052898</v>
      </c>
      <c r="S2555">
        <v>2</v>
      </c>
    </row>
    <row r="2556" spans="14:19">
      <c r="N2556">
        <v>0.63044535739273899</v>
      </c>
      <c r="O2556">
        <v>1</v>
      </c>
      <c r="R2556">
        <v>0.14538668302957999</v>
      </c>
      <c r="S2556">
        <v>25</v>
      </c>
    </row>
    <row r="2557" spans="14:19">
      <c r="N2557">
        <v>1.0584821952819501</v>
      </c>
      <c r="O2557">
        <v>8</v>
      </c>
      <c r="R2557">
        <v>0.893481391096557</v>
      </c>
      <c r="S2557">
        <v>7</v>
      </c>
    </row>
    <row r="2558" spans="14:19">
      <c r="N2558">
        <v>2.7780863763902999</v>
      </c>
      <c r="O2558">
        <v>17</v>
      </c>
      <c r="R2558">
        <v>-0.472873346105952</v>
      </c>
      <c r="S2558">
        <v>8</v>
      </c>
    </row>
    <row r="2559" spans="14:19">
      <c r="N2559">
        <v>-0.63572936118799395</v>
      </c>
      <c r="O2559">
        <v>1</v>
      </c>
      <c r="R2559">
        <v>0.49258813022675102</v>
      </c>
      <c r="S2559">
        <v>19</v>
      </c>
    </row>
    <row r="2560" spans="14:19">
      <c r="N2560">
        <v>-0.14885216468728199</v>
      </c>
      <c r="O2560">
        <v>2</v>
      </c>
      <c r="R2560">
        <v>2.0745859974037502</v>
      </c>
      <c r="S2560">
        <v>12</v>
      </c>
    </row>
    <row r="2561" spans="14:19">
      <c r="N2561">
        <v>1.3488389072004601</v>
      </c>
      <c r="O2561">
        <v>13</v>
      </c>
      <c r="R2561">
        <v>-0.28188295551269898</v>
      </c>
      <c r="S2561">
        <v>3</v>
      </c>
    </row>
    <row r="2562" spans="14:19">
      <c r="N2562">
        <v>1.78490830925586</v>
      </c>
      <c r="O2562">
        <v>21</v>
      </c>
      <c r="R2562">
        <v>-0.66559740830396497</v>
      </c>
      <c r="S2562">
        <v>2</v>
      </c>
    </row>
    <row r="2563" spans="14:19">
      <c r="N2563">
        <v>1.6460794640802201</v>
      </c>
      <c r="O2563">
        <v>7</v>
      </c>
      <c r="R2563">
        <v>2.4567028417834198</v>
      </c>
      <c r="S2563">
        <v>23</v>
      </c>
    </row>
    <row r="2564" spans="14:19">
      <c r="N2564">
        <v>-2.7460391738092</v>
      </c>
      <c r="O2564">
        <v>11</v>
      </c>
      <c r="R2564">
        <v>0.88948893740168999</v>
      </c>
      <c r="S2564">
        <v>21</v>
      </c>
    </row>
    <row r="2565" spans="14:19">
      <c r="N2565">
        <v>-2.7415039568466999</v>
      </c>
      <c r="O2565">
        <v>7</v>
      </c>
      <c r="R2565">
        <v>1.5443765451609901</v>
      </c>
      <c r="S2565">
        <v>6</v>
      </c>
    </row>
    <row r="2566" spans="14:19">
      <c r="N2566">
        <v>1.4733622721838899</v>
      </c>
      <c r="O2566">
        <v>18</v>
      </c>
      <c r="R2566">
        <v>0.56812169742895502</v>
      </c>
      <c r="S2566">
        <v>3</v>
      </c>
    </row>
    <row r="2567" spans="14:19">
      <c r="N2567">
        <v>-0.163515502181795</v>
      </c>
      <c r="O2567">
        <v>9</v>
      </c>
      <c r="R2567">
        <v>0.78202766907599297</v>
      </c>
      <c r="S2567">
        <v>13</v>
      </c>
    </row>
    <row r="2568" spans="14:19">
      <c r="N2568">
        <v>0.28304575192528397</v>
      </c>
      <c r="O2568">
        <v>3</v>
      </c>
      <c r="R2568">
        <v>2.3049569328295298</v>
      </c>
      <c r="S2568">
        <v>4</v>
      </c>
    </row>
    <row r="2569" spans="14:19">
      <c r="N2569">
        <v>0.27569165959345199</v>
      </c>
      <c r="O2569">
        <v>23</v>
      </c>
      <c r="R2569">
        <v>2.4982953023619401</v>
      </c>
      <c r="S2569">
        <v>2</v>
      </c>
    </row>
    <row r="2570" spans="14:19">
      <c r="N2570">
        <v>-1.8918804791992501</v>
      </c>
      <c r="O2570">
        <v>1</v>
      </c>
      <c r="R2570">
        <v>1.8041903223620801</v>
      </c>
      <c r="S2570">
        <v>1</v>
      </c>
    </row>
    <row r="2571" spans="14:19">
      <c r="N2571">
        <v>-1.6844494721177099</v>
      </c>
      <c r="O2571">
        <v>10</v>
      </c>
      <c r="R2571">
        <v>-2.0359294627463398</v>
      </c>
      <c r="S2571">
        <v>20</v>
      </c>
    </row>
    <row r="2572" spans="14:19">
      <c r="N2572">
        <v>-1.2809544672766</v>
      </c>
      <c r="O2572">
        <v>13</v>
      </c>
      <c r="R2572">
        <v>-1.1617209422591499</v>
      </c>
      <c r="S2572">
        <v>7</v>
      </c>
    </row>
    <row r="2573" spans="14:19">
      <c r="N2573">
        <v>-2.9834672864151899</v>
      </c>
      <c r="O2573">
        <v>22</v>
      </c>
      <c r="R2573">
        <v>-7.6588000379548105E-2</v>
      </c>
      <c r="S2573">
        <v>22</v>
      </c>
    </row>
    <row r="2574" spans="14:19">
      <c r="N2574">
        <v>0.146173424698748</v>
      </c>
      <c r="O2574">
        <v>4</v>
      </c>
      <c r="R2574">
        <v>0.179758862613593</v>
      </c>
      <c r="S2574">
        <v>25</v>
      </c>
    </row>
    <row r="2575" spans="14:19">
      <c r="N2575">
        <v>0.61825913950048705</v>
      </c>
      <c r="O2575">
        <v>10</v>
      </c>
      <c r="R2575">
        <v>-0.87726335895673202</v>
      </c>
      <c r="S2575">
        <v>12</v>
      </c>
    </row>
    <row r="2576" spans="14:19">
      <c r="N2576">
        <v>1.49075489761806</v>
      </c>
      <c r="O2576">
        <v>21</v>
      </c>
      <c r="R2576">
        <v>-0.620916495963591</v>
      </c>
      <c r="S2576">
        <v>15</v>
      </c>
    </row>
    <row r="2577" spans="14:19">
      <c r="N2577">
        <v>-1.58643090514202</v>
      </c>
      <c r="O2577">
        <v>23</v>
      </c>
      <c r="R2577">
        <v>-1.6901408281413901</v>
      </c>
      <c r="S2577">
        <v>20</v>
      </c>
    </row>
    <row r="2578" spans="14:19">
      <c r="N2578">
        <v>-2.05562858185582</v>
      </c>
      <c r="O2578">
        <v>17</v>
      </c>
      <c r="R2578">
        <v>-2.05562858185582</v>
      </c>
      <c r="S2578">
        <v>17</v>
      </c>
    </row>
    <row r="2579" spans="14:19">
      <c r="N2579">
        <v>-2.29061742901066</v>
      </c>
      <c r="O2579">
        <v>14</v>
      </c>
      <c r="R2579">
        <v>-2.29061742901066</v>
      </c>
      <c r="S2579">
        <v>14</v>
      </c>
    </row>
    <row r="2580" spans="14:19">
      <c r="N2580">
        <v>-2.81274300183318</v>
      </c>
      <c r="O2580">
        <v>15</v>
      </c>
      <c r="R2580">
        <v>-2.81274300183318</v>
      </c>
      <c r="S2580">
        <v>15</v>
      </c>
    </row>
    <row r="2581" spans="14:19">
      <c r="N2581">
        <v>-1.6928930376493501</v>
      </c>
      <c r="O2581">
        <v>24</v>
      </c>
      <c r="R2581">
        <v>-1.6928930376493501</v>
      </c>
      <c r="S2581">
        <v>24</v>
      </c>
    </row>
    <row r="2582" spans="14:19">
      <c r="N2582">
        <v>-2.0514154474397901</v>
      </c>
      <c r="O2582">
        <v>18</v>
      </c>
      <c r="R2582">
        <v>-2.0514154474397901</v>
      </c>
      <c r="S2582">
        <v>18</v>
      </c>
    </row>
    <row r="2583" spans="14:19">
      <c r="N2583">
        <v>-1.64373777420956</v>
      </c>
      <c r="O2583">
        <v>14</v>
      </c>
      <c r="R2583">
        <v>-1.64373777420956</v>
      </c>
      <c r="S2583">
        <v>14</v>
      </c>
    </row>
    <row r="2584" spans="14:19">
      <c r="N2584">
        <v>0.71552924816833896</v>
      </c>
      <c r="O2584">
        <v>9</v>
      </c>
      <c r="R2584">
        <v>0.71552924816833896</v>
      </c>
      <c r="S2584">
        <v>9</v>
      </c>
    </row>
    <row r="2585" spans="14:19">
      <c r="N2585">
        <v>1.3392481623722801</v>
      </c>
      <c r="O2585">
        <v>9</v>
      </c>
      <c r="R2585">
        <v>1.3392481623722801</v>
      </c>
      <c r="S2585">
        <v>9</v>
      </c>
    </row>
    <row r="2586" spans="14:19">
      <c r="N2586">
        <v>-2.2289723147486198</v>
      </c>
      <c r="O2586">
        <v>16</v>
      </c>
      <c r="R2586">
        <v>-2.2289723147486198</v>
      </c>
      <c r="S2586">
        <v>16</v>
      </c>
    </row>
    <row r="2587" spans="14:19">
      <c r="N2587">
        <v>-2.6708352768459198</v>
      </c>
      <c r="O2587">
        <v>11</v>
      </c>
      <c r="R2587">
        <v>-2.6708352768459198</v>
      </c>
      <c r="S2587">
        <v>11</v>
      </c>
    </row>
    <row r="2588" spans="14:19">
      <c r="N2588">
        <v>-2.4311533046428999</v>
      </c>
      <c r="O2588">
        <v>2</v>
      </c>
      <c r="R2588">
        <v>-2.4311533046428999</v>
      </c>
      <c r="S2588">
        <v>2</v>
      </c>
    </row>
    <row r="2589" spans="14:19">
      <c r="N2589">
        <v>2.3187015383656702</v>
      </c>
      <c r="O2589">
        <v>19</v>
      </c>
      <c r="R2589">
        <v>2.3187015383656702</v>
      </c>
      <c r="S2589">
        <v>19</v>
      </c>
    </row>
    <row r="2590" spans="14:19">
      <c r="N2590">
        <v>-1.1163612980529101</v>
      </c>
      <c r="O2590">
        <v>15</v>
      </c>
      <c r="R2590">
        <v>-1.1163612980529101</v>
      </c>
      <c r="S2590">
        <v>15</v>
      </c>
    </row>
    <row r="2591" spans="14:19">
      <c r="N2591">
        <v>1.86333052554682</v>
      </c>
      <c r="O2591">
        <v>1</v>
      </c>
      <c r="R2591">
        <v>1.86333052554682</v>
      </c>
      <c r="S2591">
        <v>1</v>
      </c>
    </row>
    <row r="2592" spans="14:19">
      <c r="N2592">
        <v>2.1058947071699499</v>
      </c>
      <c r="O2592">
        <v>4</v>
      </c>
      <c r="R2592">
        <v>2.1058947071699499</v>
      </c>
      <c r="S2592">
        <v>4</v>
      </c>
    </row>
    <row r="2593" spans="14:19">
      <c r="N2593">
        <v>2.4411122663782401E-2</v>
      </c>
      <c r="O2593">
        <v>7</v>
      </c>
      <c r="R2593">
        <v>2.4411122663782401E-2</v>
      </c>
      <c r="S2593">
        <v>7</v>
      </c>
    </row>
    <row r="2594" spans="14:19">
      <c r="N2594">
        <v>0.96705403866561501</v>
      </c>
      <c r="O2594">
        <v>11</v>
      </c>
      <c r="R2594">
        <v>0.96705403866561501</v>
      </c>
      <c r="S2594">
        <v>11</v>
      </c>
    </row>
    <row r="2595" spans="14:19">
      <c r="N2595">
        <v>-0.79290715122291899</v>
      </c>
      <c r="O2595">
        <v>3</v>
      </c>
      <c r="R2595">
        <v>-0.79290715122291899</v>
      </c>
      <c r="S2595">
        <v>3</v>
      </c>
    </row>
    <row r="2596" spans="14:19">
      <c r="N2596">
        <v>0.15642392295212301</v>
      </c>
      <c r="O2596">
        <v>15</v>
      </c>
      <c r="R2596">
        <v>0.15642392295212301</v>
      </c>
      <c r="S2596">
        <v>15</v>
      </c>
    </row>
    <row r="2597" spans="14:19">
      <c r="N2597">
        <v>-1.03503812803365</v>
      </c>
      <c r="O2597">
        <v>1</v>
      </c>
      <c r="R2597">
        <v>-1.03503812803365</v>
      </c>
      <c r="S2597">
        <v>1</v>
      </c>
    </row>
    <row r="2598" spans="14:19">
      <c r="N2598">
        <v>0.72886454389837096</v>
      </c>
      <c r="O2598">
        <v>17</v>
      </c>
      <c r="R2598">
        <v>0.72886454389837096</v>
      </c>
      <c r="S2598">
        <v>17</v>
      </c>
    </row>
    <row r="2599" spans="14:19">
      <c r="N2599">
        <v>-0.37366018993662797</v>
      </c>
      <c r="O2599">
        <v>4</v>
      </c>
      <c r="R2599">
        <v>-0.37366018993662797</v>
      </c>
      <c r="S2599">
        <v>4</v>
      </c>
    </row>
    <row r="2600" spans="14:19">
      <c r="N2600">
        <v>-1.4975337888628799</v>
      </c>
      <c r="O2600">
        <v>19</v>
      </c>
      <c r="R2600">
        <v>-1.4975337888628799</v>
      </c>
      <c r="S2600">
        <v>19</v>
      </c>
    </row>
    <row r="2601" spans="14:19">
      <c r="N2601">
        <v>-0.70603077490411703</v>
      </c>
      <c r="O2601">
        <v>9</v>
      </c>
      <c r="R2601">
        <v>-0.70603077490411703</v>
      </c>
      <c r="S2601">
        <v>9</v>
      </c>
    </row>
    <row r="2602" spans="14:19">
      <c r="N2602">
        <v>-1.0768344280872899</v>
      </c>
      <c r="O2602">
        <v>4</v>
      </c>
      <c r="R2602">
        <v>-1.0768344280872899</v>
      </c>
      <c r="S2602">
        <v>4</v>
      </c>
    </row>
    <row r="2603" spans="14:19">
      <c r="N2603">
        <v>0.48792918454842998</v>
      </c>
      <c r="O2603">
        <v>8</v>
      </c>
      <c r="R2603">
        <v>0.48792918454842998</v>
      </c>
      <c r="S2603">
        <v>8</v>
      </c>
    </row>
    <row r="2604" spans="14:19">
      <c r="N2604">
        <v>2.9451591009072899</v>
      </c>
      <c r="O2604">
        <v>21</v>
      </c>
      <c r="R2604">
        <v>2.9451591009072899</v>
      </c>
      <c r="S2604">
        <v>21</v>
      </c>
    </row>
    <row r="2605" spans="14:19">
      <c r="N2605">
        <v>-2.9914728659215499</v>
      </c>
      <c r="O2605">
        <v>24</v>
      </c>
      <c r="R2605">
        <v>-2.9914728659215499</v>
      </c>
      <c r="S2605">
        <v>24</v>
      </c>
    </row>
    <row r="2606" spans="14:19">
      <c r="N2606">
        <v>0.65298916885745295</v>
      </c>
      <c r="O2606">
        <v>9</v>
      </c>
      <c r="R2606">
        <v>0.65298916885745295</v>
      </c>
      <c r="S2606">
        <v>9</v>
      </c>
    </row>
    <row r="2607" spans="14:19">
      <c r="N2607">
        <v>0.16397559166810499</v>
      </c>
      <c r="O2607">
        <v>2</v>
      </c>
      <c r="R2607">
        <v>0.16397559166810499</v>
      </c>
      <c r="S2607">
        <v>2</v>
      </c>
    </row>
    <row r="2608" spans="14:19">
      <c r="N2608">
        <v>0.12889018104602901</v>
      </c>
      <c r="O2608">
        <v>8</v>
      </c>
      <c r="R2608">
        <v>0.12889018104602901</v>
      </c>
      <c r="S2608">
        <v>8</v>
      </c>
    </row>
    <row r="2609" spans="14:19">
      <c r="N2609">
        <v>-2.9035219441526001</v>
      </c>
      <c r="O2609">
        <v>12</v>
      </c>
      <c r="R2609">
        <v>-2.9035219441526001</v>
      </c>
      <c r="S2609">
        <v>12</v>
      </c>
    </row>
    <row r="2610" spans="14:19">
      <c r="N2610">
        <v>0.95982056237504199</v>
      </c>
      <c r="O2610">
        <v>25</v>
      </c>
      <c r="R2610">
        <v>0.95982056237504199</v>
      </c>
      <c r="S2610">
        <v>25</v>
      </c>
    </row>
    <row r="2611" spans="14:19">
      <c r="N2611">
        <v>0.47287764789279402</v>
      </c>
      <c r="O2611">
        <v>4</v>
      </c>
      <c r="R2611">
        <v>0.47287764789279402</v>
      </c>
      <c r="S2611">
        <v>4</v>
      </c>
    </row>
    <row r="2612" spans="14:19">
      <c r="N2612">
        <v>0.162067122659448</v>
      </c>
      <c r="O2612">
        <v>16</v>
      </c>
      <c r="R2612">
        <v>0.162067122659448</v>
      </c>
      <c r="S2612">
        <v>16</v>
      </c>
    </row>
    <row r="2613" spans="14:19">
      <c r="N2613">
        <v>-2.19205668028376</v>
      </c>
      <c r="O2613">
        <v>25</v>
      </c>
      <c r="R2613">
        <v>-2.19205668028376</v>
      </c>
      <c r="S2613">
        <v>25</v>
      </c>
    </row>
    <row r="2614" spans="14:19">
      <c r="N2614">
        <v>2.0892934671564101</v>
      </c>
      <c r="O2614">
        <v>15</v>
      </c>
      <c r="R2614">
        <v>2.0892934671564101</v>
      </c>
      <c r="S2614">
        <v>15</v>
      </c>
    </row>
    <row r="2615" spans="14:19">
      <c r="N2615">
        <v>-0.399550825417476</v>
      </c>
      <c r="O2615">
        <v>11</v>
      </c>
      <c r="R2615">
        <v>-0.399550825417476</v>
      </c>
      <c r="S2615">
        <v>11</v>
      </c>
    </row>
    <row r="2616" spans="14:19">
      <c r="N2616">
        <v>-0.40767767323023602</v>
      </c>
      <c r="O2616">
        <v>4</v>
      </c>
      <c r="R2616">
        <v>-0.40767767323023602</v>
      </c>
      <c r="S2616">
        <v>4</v>
      </c>
    </row>
    <row r="2617" spans="14:19">
      <c r="N2617">
        <v>-1.09710410571519</v>
      </c>
      <c r="O2617">
        <v>12</v>
      </c>
      <c r="R2617">
        <v>-1.09710410571519</v>
      </c>
      <c r="S2617">
        <v>12</v>
      </c>
    </row>
    <row r="2618" spans="14:19">
      <c r="N2618">
        <v>0.31513561191398298</v>
      </c>
      <c r="O2618">
        <v>17</v>
      </c>
      <c r="R2618">
        <v>0.31513561191398298</v>
      </c>
      <c r="S2618">
        <v>17</v>
      </c>
    </row>
    <row r="2619" spans="14:19">
      <c r="N2619">
        <v>-0.66176195559046402</v>
      </c>
      <c r="O2619">
        <v>19</v>
      </c>
      <c r="R2619">
        <v>-0.66176195559046402</v>
      </c>
      <c r="S2619">
        <v>19</v>
      </c>
    </row>
    <row r="2620" spans="14:19">
      <c r="N2620">
        <v>1.31626179366317</v>
      </c>
      <c r="O2620">
        <v>1</v>
      </c>
      <c r="R2620">
        <v>1.31626179366317</v>
      </c>
      <c r="S2620">
        <v>1</v>
      </c>
    </row>
    <row r="2621" spans="14:19">
      <c r="N2621">
        <v>2.0062153449728202</v>
      </c>
      <c r="O2621">
        <v>9</v>
      </c>
      <c r="R2621">
        <v>2.0062153449728202</v>
      </c>
      <c r="S2621">
        <v>9</v>
      </c>
    </row>
    <row r="2622" spans="14:19">
      <c r="N2622">
        <v>-1.77481200101456</v>
      </c>
      <c r="O2622">
        <v>5</v>
      </c>
      <c r="R2622">
        <v>-1.77481200101456</v>
      </c>
      <c r="S2622">
        <v>5</v>
      </c>
    </row>
    <row r="2623" spans="14:19">
      <c r="N2623">
        <v>-0.34398746684676401</v>
      </c>
      <c r="O2623">
        <v>4</v>
      </c>
      <c r="R2623">
        <v>-0.34398746684676401</v>
      </c>
      <c r="S2623">
        <v>4</v>
      </c>
    </row>
    <row r="2624" spans="14:19">
      <c r="N2624">
        <v>0.68622272810667395</v>
      </c>
      <c r="O2624">
        <v>8</v>
      </c>
      <c r="R2624">
        <v>0.68622272810667395</v>
      </c>
      <c r="S2624">
        <v>8</v>
      </c>
    </row>
    <row r="2625" spans="14:19">
      <c r="N2625">
        <v>0.17535962098056801</v>
      </c>
      <c r="O2625">
        <v>3</v>
      </c>
      <c r="R2625">
        <v>0.17535962098056801</v>
      </c>
      <c r="S2625">
        <v>3</v>
      </c>
    </row>
    <row r="2626" spans="14:19">
      <c r="N2626">
        <v>-2.8251933303146801</v>
      </c>
      <c r="O2626">
        <v>19</v>
      </c>
      <c r="R2626">
        <v>-2.8251933303146801</v>
      </c>
      <c r="S2626">
        <v>19</v>
      </c>
    </row>
    <row r="2627" spans="14:19">
      <c r="N2627">
        <v>2.6900671569407999</v>
      </c>
      <c r="O2627">
        <v>13</v>
      </c>
      <c r="R2627">
        <v>2.6900671569407999</v>
      </c>
      <c r="S2627">
        <v>13</v>
      </c>
    </row>
    <row r="2628" spans="14:19">
      <c r="N2628">
        <v>1.6228841288595801</v>
      </c>
      <c r="O2628">
        <v>1</v>
      </c>
      <c r="R2628">
        <v>1.6228841288595801</v>
      </c>
      <c r="S2628">
        <v>1</v>
      </c>
    </row>
    <row r="2629" spans="14:19">
      <c r="N2629">
        <v>-3.08185689905058E-2</v>
      </c>
      <c r="O2629">
        <v>17</v>
      </c>
      <c r="R2629">
        <v>-3.08185689905058E-2</v>
      </c>
      <c r="S2629">
        <v>17</v>
      </c>
    </row>
    <row r="2630" spans="14:19">
      <c r="N2630">
        <v>2.0497866731871901</v>
      </c>
      <c r="O2630">
        <v>18</v>
      </c>
      <c r="R2630">
        <v>2.0497866731871901</v>
      </c>
      <c r="S2630">
        <v>18</v>
      </c>
    </row>
    <row r="2631" spans="14:19">
      <c r="N2631">
        <v>2.65838895775414</v>
      </c>
      <c r="O2631">
        <v>20</v>
      </c>
      <c r="R2631">
        <v>2.65838895775414</v>
      </c>
      <c r="S2631">
        <v>20</v>
      </c>
    </row>
    <row r="2632" spans="14:19">
      <c r="N2632">
        <v>1.57075206607865</v>
      </c>
      <c r="O2632">
        <v>4</v>
      </c>
      <c r="R2632">
        <v>1.57075206607865</v>
      </c>
      <c r="S2632">
        <v>4</v>
      </c>
    </row>
    <row r="2633" spans="14:19">
      <c r="N2633">
        <v>1.5936134057768601</v>
      </c>
      <c r="O2633">
        <v>16</v>
      </c>
      <c r="R2633">
        <v>1.5936134057768601</v>
      </c>
      <c r="S2633">
        <v>16</v>
      </c>
    </row>
    <row r="2634" spans="14:19">
      <c r="N2634">
        <v>-0.111453321187065</v>
      </c>
      <c r="O2634">
        <v>2</v>
      </c>
      <c r="R2634">
        <v>-0.111453321187065</v>
      </c>
      <c r="S2634">
        <v>2</v>
      </c>
    </row>
    <row r="2635" spans="14:19">
      <c r="N2635">
        <v>0.547790544589289</v>
      </c>
      <c r="O2635">
        <v>10</v>
      </c>
      <c r="R2635">
        <v>0.547790544589289</v>
      </c>
      <c r="S2635">
        <v>10</v>
      </c>
    </row>
    <row r="2636" spans="14:19">
      <c r="N2636">
        <v>1.53248661950251</v>
      </c>
      <c r="O2636">
        <v>22</v>
      </c>
      <c r="R2636">
        <v>1.53248661950251</v>
      </c>
      <c r="S2636">
        <v>22</v>
      </c>
    </row>
    <row r="2637" spans="14:19">
      <c r="N2637">
        <v>1.02518647658732</v>
      </c>
      <c r="O2637">
        <v>12</v>
      </c>
      <c r="R2637">
        <v>1.02518647658732</v>
      </c>
      <c r="S2637">
        <v>12</v>
      </c>
    </row>
    <row r="2638" spans="14:19">
      <c r="N2638">
        <v>1.4757517621212399</v>
      </c>
      <c r="O2638">
        <v>18</v>
      </c>
      <c r="R2638">
        <v>1.4757517621212399</v>
      </c>
      <c r="S2638">
        <v>18</v>
      </c>
    </row>
    <row r="2639" spans="14:19">
      <c r="N2639">
        <v>1.93229830429378</v>
      </c>
      <c r="O2639">
        <v>24</v>
      </c>
      <c r="R2639">
        <v>1.93229830429378</v>
      </c>
      <c r="S2639">
        <v>24</v>
      </c>
    </row>
    <row r="2640" spans="14:19">
      <c r="N2640">
        <v>0.54018754390314205</v>
      </c>
      <c r="O2640">
        <v>19</v>
      </c>
      <c r="R2640">
        <v>0.54018754390314205</v>
      </c>
      <c r="S2640">
        <v>19</v>
      </c>
    </row>
    <row r="2641" spans="14:19">
      <c r="N2641">
        <v>2.3144014909073798</v>
      </c>
      <c r="O2641">
        <v>24</v>
      </c>
      <c r="R2641">
        <v>2.3144014909073798</v>
      </c>
      <c r="S2641">
        <v>24</v>
      </c>
    </row>
    <row r="2642" spans="14:19">
      <c r="N2642">
        <v>-7.8684755344222299E-2</v>
      </c>
      <c r="O2642">
        <v>8</v>
      </c>
      <c r="R2642">
        <v>-7.8684755344222299E-2</v>
      </c>
      <c r="S2642">
        <v>8</v>
      </c>
    </row>
    <row r="2643" spans="14:19">
      <c r="N2643">
        <v>0.28675563637061702</v>
      </c>
      <c r="O2643">
        <v>8</v>
      </c>
      <c r="R2643">
        <v>0.28675563637061702</v>
      </c>
      <c r="S2643">
        <v>8</v>
      </c>
    </row>
    <row r="2644" spans="14:19">
      <c r="N2644">
        <v>1.6871817581411499</v>
      </c>
      <c r="O2644">
        <v>19</v>
      </c>
      <c r="R2644">
        <v>1.6871817581411499</v>
      </c>
      <c r="S2644">
        <v>19</v>
      </c>
    </row>
    <row r="2645" spans="14:19">
      <c r="N2645">
        <v>0.31793359081866601</v>
      </c>
      <c r="O2645">
        <v>9</v>
      </c>
      <c r="R2645">
        <v>0.31793359081866601</v>
      </c>
      <c r="S2645">
        <v>9</v>
      </c>
    </row>
    <row r="2646" spans="14:19">
      <c r="N2646">
        <v>0.85364396063478398</v>
      </c>
      <c r="O2646">
        <v>16</v>
      </c>
      <c r="R2646">
        <v>0.85364396063478398</v>
      </c>
      <c r="S2646">
        <v>16</v>
      </c>
    </row>
  </sheetData>
  <mergeCells count="4">
    <mergeCell ref="A1:E1"/>
    <mergeCell ref="G1:K1"/>
    <mergeCell ref="R1:S1"/>
    <mergeCell ref="N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78F8-E0B9-504E-BF60-414710DEDC71}">
  <dimension ref="A1:Y49"/>
  <sheetViews>
    <sheetView topLeftCell="M1" zoomScale="129" zoomScaleNormal="129" workbookViewId="0">
      <selection activeCell="P29" sqref="P29"/>
    </sheetView>
  </sheetViews>
  <sheetFormatPr baseColWidth="10" defaultRowHeight="16"/>
  <cols>
    <col min="1" max="1" width="12.1640625" customWidth="1"/>
    <col min="2" max="2" width="14.1640625" customWidth="1"/>
    <col min="3" max="3" width="7.5" customWidth="1"/>
    <col min="4" max="4" width="13" customWidth="1"/>
    <col min="5" max="5" width="13.5" customWidth="1"/>
    <col min="6" max="6" width="7.83203125" customWidth="1"/>
    <col min="7" max="7" width="13.33203125" customWidth="1"/>
    <col min="8" max="8" width="29.33203125" customWidth="1"/>
    <col min="9" max="9" width="28.83203125" customWidth="1"/>
    <col min="10" max="10" width="8.6640625" customWidth="1"/>
    <col min="11" max="11" width="13.6640625" customWidth="1"/>
    <col min="12" max="12" width="16.1640625" customWidth="1"/>
    <col min="13" max="13" width="15.33203125" customWidth="1"/>
    <col min="15" max="15" width="18.33203125" customWidth="1"/>
    <col min="17" max="17" width="6.6640625" customWidth="1"/>
    <col min="18" max="18" width="19" customWidth="1"/>
    <col min="20" max="20" width="5.6640625" customWidth="1"/>
    <col min="21" max="21" width="18.83203125" customWidth="1"/>
    <col min="23" max="23" width="6.1640625" customWidth="1"/>
    <col min="24" max="24" width="17.83203125" customWidth="1"/>
  </cols>
  <sheetData>
    <row r="1" spans="1:25">
      <c r="B1" t="s">
        <v>140</v>
      </c>
      <c r="D1" s="33" t="s">
        <v>141</v>
      </c>
      <c r="E1" s="33"/>
      <c r="G1" s="33" t="s">
        <v>142</v>
      </c>
      <c r="H1" s="33"/>
      <c r="I1" s="33"/>
      <c r="K1" s="33" t="s">
        <v>143</v>
      </c>
      <c r="L1" s="33"/>
      <c r="M1" s="33"/>
      <c r="O1" s="33" t="s">
        <v>144</v>
      </c>
      <c r="P1" s="33"/>
      <c r="R1" s="33" t="s">
        <v>146</v>
      </c>
      <c r="S1" s="33"/>
      <c r="U1" s="33" t="s">
        <v>145</v>
      </c>
      <c r="V1" s="33"/>
      <c r="X1" s="33" t="s">
        <v>147</v>
      </c>
      <c r="Y1" s="33"/>
    </row>
    <row r="2" spans="1:25">
      <c r="A2" t="s">
        <v>174</v>
      </c>
      <c r="B2" t="s">
        <v>183</v>
      </c>
      <c r="D2" t="s">
        <v>174</v>
      </c>
      <c r="E2" t="s">
        <v>175</v>
      </c>
      <c r="G2" t="s">
        <v>174</v>
      </c>
      <c r="H2" t="s">
        <v>181</v>
      </c>
      <c r="I2" t="s">
        <v>182</v>
      </c>
      <c r="K2" t="s">
        <v>174</v>
      </c>
      <c r="L2" t="s">
        <v>176</v>
      </c>
      <c r="M2" t="s">
        <v>177</v>
      </c>
      <c r="O2" t="s">
        <v>196</v>
      </c>
      <c r="P2">
        <v>0.96452468636173305</v>
      </c>
      <c r="R2" t="s">
        <v>196</v>
      </c>
      <c r="S2">
        <v>4.2487327405666804</v>
      </c>
      <c r="U2" t="s">
        <v>196</v>
      </c>
      <c r="V2">
        <v>4.0424837277526997</v>
      </c>
      <c r="X2" t="s">
        <v>196</v>
      </c>
      <c r="Y2">
        <v>1.0497558072551501</v>
      </c>
    </row>
    <row r="3" spans="1:25">
      <c r="A3">
        <v>400</v>
      </c>
      <c r="B3">
        <v>0.11274509803921599</v>
      </c>
      <c r="D3">
        <v>400</v>
      </c>
      <c r="E3">
        <v>0.342775186943305</v>
      </c>
      <c r="G3">
        <v>400</v>
      </c>
      <c r="H3">
        <v>4.5769611287530196</v>
      </c>
      <c r="I3">
        <v>1.9511535548552501</v>
      </c>
      <c r="K3">
        <v>400</v>
      </c>
      <c r="L3">
        <v>0.753340363502502</v>
      </c>
      <c r="M3">
        <v>0.59427655000000001</v>
      </c>
      <c r="O3" t="s">
        <v>198</v>
      </c>
      <c r="P3">
        <v>0.78722447361875603</v>
      </c>
      <c r="R3" t="s">
        <v>198</v>
      </c>
      <c r="S3">
        <v>3.7557676940806002</v>
      </c>
      <c r="U3" t="s">
        <v>198</v>
      </c>
      <c r="V3">
        <v>3.03396819353414</v>
      </c>
      <c r="X3" t="s">
        <v>198</v>
      </c>
      <c r="Y3">
        <v>0.52524494084872897</v>
      </c>
    </row>
    <row r="4" spans="1:25">
      <c r="A4">
        <v>565.68542494923895</v>
      </c>
      <c r="B4">
        <v>7.8804347826087001E-2</v>
      </c>
      <c r="D4">
        <v>565.68542494915403</v>
      </c>
      <c r="E4">
        <v>0.42137261041240398</v>
      </c>
      <c r="G4">
        <v>565.68542494923895</v>
      </c>
      <c r="H4">
        <v>3.9835411377413799</v>
      </c>
      <c r="I4">
        <v>1.98661870817884</v>
      </c>
      <c r="K4">
        <v>565.68713000000002</v>
      </c>
      <c r="L4">
        <v>0.68961769342422496</v>
      </c>
      <c r="M4">
        <v>0.52437692999999996</v>
      </c>
      <c r="O4" t="s">
        <v>197</v>
      </c>
      <c r="P4">
        <v>0.60347277281190803</v>
      </c>
      <c r="R4" t="s">
        <v>197</v>
      </c>
      <c r="S4">
        <v>2.5568743050780598</v>
      </c>
      <c r="U4" t="s">
        <v>197</v>
      </c>
      <c r="V4">
        <v>2.4106319610279399</v>
      </c>
      <c r="X4" t="s">
        <v>197</v>
      </c>
      <c r="Y4">
        <v>0.63928281876535498</v>
      </c>
    </row>
    <row r="5" spans="1:25">
      <c r="A5">
        <v>800</v>
      </c>
      <c r="B5">
        <v>0.10457516339869299</v>
      </c>
      <c r="D5">
        <v>800</v>
      </c>
      <c r="E5">
        <v>0.47621677634277498</v>
      </c>
      <c r="G5">
        <v>800</v>
      </c>
      <c r="H5">
        <v>3.6097776677018101</v>
      </c>
      <c r="I5">
        <v>1.9829245703923899</v>
      </c>
      <c r="K5">
        <v>800</v>
      </c>
      <c r="L5">
        <v>0.65424168109893799</v>
      </c>
      <c r="M5">
        <v>0.490282</v>
      </c>
      <c r="O5" t="s">
        <v>70</v>
      </c>
      <c r="P5">
        <v>0.25067666020340301</v>
      </c>
      <c r="R5" t="s">
        <v>70</v>
      </c>
      <c r="S5">
        <v>2.6893116921435301</v>
      </c>
      <c r="U5" t="s">
        <v>70</v>
      </c>
      <c r="V5">
        <v>1.4014794191617099</v>
      </c>
      <c r="X5" t="s">
        <v>70</v>
      </c>
      <c r="Y5">
        <v>0.27984656791865098</v>
      </c>
    </row>
    <row r="6" spans="1:25">
      <c r="A6">
        <v>894.42719099991098</v>
      </c>
      <c r="B6">
        <v>7.2413793103448296E-2</v>
      </c>
      <c r="D6">
        <v>894.42719099974397</v>
      </c>
      <c r="E6">
        <v>0.524142052014267</v>
      </c>
      <c r="G6">
        <v>894.42719099991098</v>
      </c>
      <c r="H6">
        <v>3.3625551726618399</v>
      </c>
      <c r="I6">
        <v>1.9755166092380001</v>
      </c>
      <c r="K6">
        <v>894.43311000000006</v>
      </c>
      <c r="L6">
        <v>0.61485183238983199</v>
      </c>
      <c r="M6">
        <v>0.45618482999999999</v>
      </c>
    </row>
    <row r="7" spans="1:25">
      <c r="A7">
        <v>1131.3708498984699</v>
      </c>
      <c r="B7">
        <v>3.9823008849557501E-2</v>
      </c>
      <c r="D7">
        <v>1131.3708498994699</v>
      </c>
      <c r="E7">
        <v>0.61471416802376999</v>
      </c>
      <c r="G7">
        <v>1131.3708498984699</v>
      </c>
      <c r="H7">
        <v>3.0857318834389198</v>
      </c>
      <c r="I7">
        <v>1.98655331188502</v>
      </c>
      <c r="K7">
        <v>1131.2219</v>
      </c>
      <c r="L7">
        <v>0.56221407651901301</v>
      </c>
      <c r="M7">
        <v>0.42105629999999999</v>
      </c>
      <c r="R7" s="33"/>
      <c r="S7" s="33"/>
    </row>
    <row r="8" spans="1:25">
      <c r="A8">
        <v>1200</v>
      </c>
      <c r="B8">
        <v>6.83453237410072E-2</v>
      </c>
      <c r="D8">
        <v>1200</v>
      </c>
      <c r="E8">
        <v>0.60335719892643502</v>
      </c>
      <c r="G8">
        <v>1200</v>
      </c>
      <c r="H8">
        <v>3.1530240943173902</v>
      </c>
      <c r="I8">
        <v>1.9597354978609201</v>
      </c>
      <c r="K8">
        <v>1200</v>
      </c>
      <c r="L8">
        <v>0.59502011537551902</v>
      </c>
      <c r="M8">
        <v>0.44165631999999999</v>
      </c>
    </row>
    <row r="9" spans="1:25">
      <c r="A9">
        <v>1264.91106406735</v>
      </c>
      <c r="B9">
        <v>7.4509803921568599E-2</v>
      </c>
      <c r="D9">
        <v>1264.9110640672</v>
      </c>
      <c r="E9">
        <v>0.65543104265802898</v>
      </c>
      <c r="G9">
        <v>1264.91106406735</v>
      </c>
      <c r="H9">
        <v>3.05832449582413</v>
      </c>
      <c r="I9">
        <v>1.98485486320198</v>
      </c>
      <c r="K9">
        <v>1264.9166</v>
      </c>
      <c r="L9">
        <v>0.56659835577011097</v>
      </c>
      <c r="M9">
        <v>0.42213854000000001</v>
      </c>
    </row>
    <row r="10" spans="1:25">
      <c r="A10">
        <v>1442.22051018559</v>
      </c>
      <c r="B10">
        <v>4.62555066079295E-2</v>
      </c>
      <c r="D10">
        <v>1442.22051018568</v>
      </c>
      <c r="E10">
        <v>0.72452623041271003</v>
      </c>
      <c r="G10">
        <v>1442.22051018559</v>
      </c>
      <c r="H10">
        <v>2.9667910409014899</v>
      </c>
      <c r="I10">
        <v>1.9873076202001001</v>
      </c>
      <c r="K10">
        <v>1442.2340999999999</v>
      </c>
      <c r="L10">
        <v>0.53685432672500599</v>
      </c>
      <c r="M10">
        <v>0.40336530999999998</v>
      </c>
    </row>
    <row r="11" spans="1:25">
      <c r="A11">
        <v>1600</v>
      </c>
      <c r="B11">
        <v>7.8512396694214906E-2</v>
      </c>
      <c r="D11">
        <v>1600</v>
      </c>
      <c r="E11">
        <v>0.70402729916465501</v>
      </c>
      <c r="G11">
        <v>1600</v>
      </c>
      <c r="H11">
        <v>3.0916807596743201</v>
      </c>
      <c r="I11">
        <v>2.00431233625625</v>
      </c>
      <c r="K11">
        <v>1600</v>
      </c>
      <c r="L11">
        <v>0.57789325714111295</v>
      </c>
      <c r="M11">
        <v>0.42817652</v>
      </c>
    </row>
    <row r="12" spans="1:25">
      <c r="A12">
        <v>1649.2422502470499</v>
      </c>
      <c r="B12">
        <v>5.4585152838427999E-2</v>
      </c>
      <c r="D12">
        <v>1649.2422502469699</v>
      </c>
      <c r="E12">
        <v>0.756465951114491</v>
      </c>
      <c r="G12">
        <v>1649.2422502470499</v>
      </c>
      <c r="H12">
        <v>3.0640888118301</v>
      </c>
      <c r="I12">
        <v>2.0504534557127601</v>
      </c>
      <c r="K12">
        <v>1649.2493999999999</v>
      </c>
      <c r="L12">
        <v>0.55622923374176003</v>
      </c>
      <c r="M12">
        <v>0.41297850000000003</v>
      </c>
    </row>
    <row r="13" spans="1:25">
      <c r="A13">
        <v>1697.05627484771</v>
      </c>
      <c r="B13">
        <v>6.5476190476190493E-2</v>
      </c>
      <c r="D13">
        <v>1697.05627484665</v>
      </c>
      <c r="E13">
        <v>0.81198914145476897</v>
      </c>
      <c r="G13">
        <v>1697.05627484771</v>
      </c>
      <c r="H13">
        <v>2.9086010186533202</v>
      </c>
      <c r="I13">
        <v>1.9634496997919999</v>
      </c>
      <c r="K13">
        <v>1697.0038999999999</v>
      </c>
      <c r="L13">
        <v>0.52775543928146396</v>
      </c>
      <c r="M13">
        <v>0.39973059</v>
      </c>
    </row>
    <row r="14" spans="1:25">
      <c r="A14">
        <v>1788.8543819998199</v>
      </c>
      <c r="B14">
        <v>4.1871921182266E-2</v>
      </c>
      <c r="D14">
        <v>1788.85438199736</v>
      </c>
      <c r="E14">
        <v>0.81417699724296</v>
      </c>
      <c r="G14">
        <v>1788.8543819998199</v>
      </c>
      <c r="H14">
        <v>2.9141550452499199</v>
      </c>
      <c r="I14">
        <v>1.95900969731966</v>
      </c>
      <c r="K14">
        <v>1788.4597000000001</v>
      </c>
      <c r="L14">
        <v>0.54236727952957198</v>
      </c>
      <c r="M14">
        <v>0.40528256000000001</v>
      </c>
    </row>
    <row r="15" spans="1:25">
      <c r="A15">
        <v>2000</v>
      </c>
      <c r="B15">
        <v>5.95238095238095E-2</v>
      </c>
      <c r="D15">
        <v>2000</v>
      </c>
      <c r="E15">
        <v>0.87165522301836396</v>
      </c>
      <c r="G15">
        <v>2000</v>
      </c>
      <c r="H15">
        <v>2.9630148178112199</v>
      </c>
      <c r="I15">
        <v>1.98277758819261</v>
      </c>
      <c r="K15">
        <v>2000</v>
      </c>
      <c r="L15">
        <v>0.55741667747497603</v>
      </c>
      <c r="M15">
        <v>0.41129744000000001</v>
      </c>
    </row>
    <row r="16" spans="1:25">
      <c r="A16">
        <v>2039.6078054371001</v>
      </c>
      <c r="B16">
        <v>6.1111111111111102E-2</v>
      </c>
      <c r="D16">
        <v>2039.60780543386</v>
      </c>
      <c r="E16">
        <v>0.84645236415244696</v>
      </c>
      <c r="G16">
        <v>2039.6078054371001</v>
      </c>
      <c r="H16">
        <v>3.0468377419405899</v>
      </c>
      <c r="I16">
        <v>1.99190994233632</v>
      </c>
      <c r="K16">
        <v>2039.9011</v>
      </c>
      <c r="L16">
        <v>0.57418817281723</v>
      </c>
      <c r="M16">
        <v>0.41559410000000002</v>
      </c>
    </row>
    <row r="17" spans="1:13">
      <c r="A17">
        <v>2154.0659228538002</v>
      </c>
      <c r="B17">
        <v>7.0121951219512202E-2</v>
      </c>
      <c r="D17">
        <v>2154.0659228556501</v>
      </c>
      <c r="E17">
        <v>0.91473702708911497</v>
      </c>
      <c r="G17">
        <v>2154.0659228538002</v>
      </c>
      <c r="H17">
        <v>3.0033648697415001</v>
      </c>
      <c r="I17">
        <v>1.9765406317482801</v>
      </c>
      <c r="K17">
        <v>2154.1804000000002</v>
      </c>
      <c r="L17">
        <v>0.56701481342315696</v>
      </c>
      <c r="M17">
        <v>0.41192695000000001</v>
      </c>
    </row>
    <row r="18" spans="1:13">
      <c r="A18">
        <v>2262.7416997969499</v>
      </c>
      <c r="B18">
        <v>7.1428571428571397E-2</v>
      </c>
      <c r="D18">
        <v>2262.7416997980799</v>
      </c>
      <c r="E18">
        <v>0.928834447298584</v>
      </c>
      <c r="G18">
        <v>2262.7416997969499</v>
      </c>
      <c r="H18">
        <v>2.9689239653933299</v>
      </c>
      <c r="I18">
        <v>1.99691149781274</v>
      </c>
      <c r="K18">
        <v>2262.8056999999999</v>
      </c>
      <c r="L18">
        <v>0.54110205173492398</v>
      </c>
      <c r="M18">
        <v>0.40427983000000001</v>
      </c>
    </row>
    <row r="19" spans="1:13">
      <c r="A19">
        <v>2332.38075793813</v>
      </c>
      <c r="B19">
        <v>3.3613445378151301E-2</v>
      </c>
      <c r="D19">
        <v>2332.3807579396398</v>
      </c>
      <c r="E19">
        <v>0.962286236727948</v>
      </c>
      <c r="G19">
        <v>2332.38075793813</v>
      </c>
      <c r="H19">
        <v>3.02407431877102</v>
      </c>
      <c r="I19">
        <v>1.98140455837498</v>
      </c>
      <c r="K19">
        <v>2332.1154999999999</v>
      </c>
      <c r="L19">
        <v>0.55737066268920898</v>
      </c>
      <c r="M19">
        <v>0.41128515999999998</v>
      </c>
    </row>
    <row r="20" spans="1:13">
      <c r="A20">
        <v>2400</v>
      </c>
      <c r="B20">
        <v>3.1914893617021302E-2</v>
      </c>
      <c r="D20">
        <v>2400</v>
      </c>
      <c r="E20">
        <v>0.96479390628055395</v>
      </c>
      <c r="G20">
        <v>2400</v>
      </c>
      <c r="H20">
        <v>3.0171750237580999</v>
      </c>
      <c r="I20">
        <v>1.9032971263093199</v>
      </c>
      <c r="K20">
        <v>2400</v>
      </c>
      <c r="L20">
        <v>0.60102486610412598</v>
      </c>
      <c r="M20">
        <v>0.42158099999999998</v>
      </c>
    </row>
    <row r="21" spans="1:13">
      <c r="A21">
        <v>2433.1050121192802</v>
      </c>
      <c r="B21">
        <v>5.859375E-2</v>
      </c>
      <c r="D21">
        <v>2433.10501211885</v>
      </c>
      <c r="E21">
        <v>0.951204717545164</v>
      </c>
      <c r="G21">
        <v>2433.1050121192802</v>
      </c>
      <c r="H21">
        <v>3.0117452445238699</v>
      </c>
      <c r="I21">
        <v>1.88125550528493</v>
      </c>
      <c r="K21">
        <v>2433.2687999999998</v>
      </c>
      <c r="L21">
        <v>0.60165619850158703</v>
      </c>
      <c r="M21">
        <v>0.42032754</v>
      </c>
    </row>
    <row r="22" spans="1:13">
      <c r="A22">
        <v>2529.8221281347101</v>
      </c>
      <c r="B22">
        <v>4.5454545454545497E-2</v>
      </c>
      <c r="D22">
        <v>2529.8221281339202</v>
      </c>
      <c r="E22">
        <v>1.01049757570183</v>
      </c>
      <c r="G22">
        <v>2529.8221281347001</v>
      </c>
      <c r="H22">
        <v>3.0576932275525901</v>
      </c>
      <c r="I22">
        <v>1.9076687419482601</v>
      </c>
      <c r="K22">
        <v>2529.8105</v>
      </c>
      <c r="L22">
        <v>0.598799347877502</v>
      </c>
      <c r="M22">
        <v>0.42003757000000003</v>
      </c>
    </row>
    <row r="23" spans="1:13">
      <c r="A23">
        <v>2561.2496949731299</v>
      </c>
      <c r="B23">
        <v>4.5871559633027498E-2</v>
      </c>
      <c r="D23">
        <v>2561.2496949732299</v>
      </c>
      <c r="E23">
        <v>1.0113213984409299</v>
      </c>
      <c r="G23">
        <v>2561.2496949731299</v>
      </c>
      <c r="H23">
        <v>3.0842259218657402</v>
      </c>
      <c r="I23">
        <v>1.98109597408113</v>
      </c>
      <c r="K23">
        <v>2561.5102999999999</v>
      </c>
      <c r="L23">
        <v>0.56639873981475797</v>
      </c>
      <c r="M23">
        <v>0.41618865999999999</v>
      </c>
    </row>
    <row r="24" spans="1:13">
      <c r="A24">
        <v>2683.2815729997401</v>
      </c>
      <c r="B24">
        <v>3.8888888888888903E-2</v>
      </c>
      <c r="D24">
        <v>2683.2815729983199</v>
      </c>
      <c r="E24">
        <v>1.0409181382295301</v>
      </c>
      <c r="G24">
        <v>2683.2815729997401</v>
      </c>
      <c r="H24">
        <v>3.05583359106121</v>
      </c>
      <c r="I24">
        <v>1.91189527467969</v>
      </c>
      <c r="K24">
        <v>2683.5752000000002</v>
      </c>
      <c r="L24">
        <v>0.58711040019989003</v>
      </c>
      <c r="M24">
        <v>0.42084559999999999</v>
      </c>
    </row>
    <row r="25" spans="1:13">
      <c r="A25">
        <v>2800</v>
      </c>
      <c r="B25">
        <v>5.3571428571428603E-2</v>
      </c>
      <c r="D25">
        <v>2800</v>
      </c>
      <c r="E25">
        <v>1.0551095758853599</v>
      </c>
      <c r="G25">
        <v>2821.0765753394999</v>
      </c>
      <c r="H25">
        <v>3.0516680715386801</v>
      </c>
      <c r="I25">
        <v>1.86213542093925</v>
      </c>
      <c r="K25">
        <v>2800</v>
      </c>
      <c r="L25">
        <v>0.61291682720184304</v>
      </c>
      <c r="M25">
        <v>0.42452064</v>
      </c>
    </row>
    <row r="26" spans="1:13">
      <c r="A26">
        <v>2828.4271247462002</v>
      </c>
      <c r="B26">
        <v>5.9782608695652197E-2</v>
      </c>
      <c r="D26">
        <v>2828.4271247462202</v>
      </c>
      <c r="E26">
        <v>1.06282010297023</v>
      </c>
      <c r="G26">
        <v>2884.4410203712</v>
      </c>
      <c r="H26">
        <v>3.0759997182886099</v>
      </c>
      <c r="I26">
        <v>1.9016257378549899</v>
      </c>
      <c r="K26">
        <v>2828.0803000000001</v>
      </c>
      <c r="L26">
        <v>0.61021250486373901</v>
      </c>
      <c r="M26">
        <v>0.42439082</v>
      </c>
    </row>
    <row r="27" spans="1:13">
      <c r="A27">
        <v>2884.4410203712</v>
      </c>
      <c r="B27">
        <v>3.90625E-2</v>
      </c>
      <c r="D27">
        <v>2884.4410203697798</v>
      </c>
      <c r="E27">
        <v>1.0727693600835799</v>
      </c>
      <c r="G27">
        <v>2912.0439557122199</v>
      </c>
      <c r="H27">
        <v>3.0683119477358001</v>
      </c>
      <c r="I27">
        <v>1.82887063684447</v>
      </c>
      <c r="K27">
        <v>2884.1333</v>
      </c>
      <c r="L27">
        <v>0.59366416931152299</v>
      </c>
      <c r="M27">
        <v>0.42420058999999999</v>
      </c>
    </row>
    <row r="28" spans="1:13">
      <c r="A28">
        <v>2912.0439557121999</v>
      </c>
      <c r="B28">
        <v>8.3333333333333301E-2</v>
      </c>
      <c r="D28">
        <v>2912.04395571332</v>
      </c>
      <c r="E28">
        <v>1.0987931478364299</v>
      </c>
      <c r="G28">
        <v>3046.3092423455701</v>
      </c>
      <c r="H28">
        <v>3.0678903070194199</v>
      </c>
      <c r="I28">
        <v>1.8402999965373099</v>
      </c>
      <c r="K28">
        <v>2912.0016999999998</v>
      </c>
      <c r="L28">
        <v>0.62283957004547097</v>
      </c>
      <c r="M28">
        <v>0.42408406999999998</v>
      </c>
    </row>
    <row r="29" spans="1:13">
      <c r="A29">
        <v>3046.3092423455701</v>
      </c>
      <c r="B29">
        <v>1.13636363636364E-2</v>
      </c>
      <c r="D29">
        <v>3046.30924234855</v>
      </c>
      <c r="E29">
        <v>1.1150103898246599</v>
      </c>
      <c r="G29">
        <v>3124.0998703626701</v>
      </c>
      <c r="H29">
        <v>3.1324741204890398</v>
      </c>
      <c r="I29">
        <v>1.8715808177162201</v>
      </c>
      <c r="K29">
        <v>3046.1104</v>
      </c>
      <c r="L29">
        <v>0.61417871713638295</v>
      </c>
      <c r="M29">
        <v>0.42549524</v>
      </c>
    </row>
    <row r="30" spans="1:13">
      <c r="A30">
        <v>3124.0998703626701</v>
      </c>
      <c r="B30">
        <v>1.9230769230769201E-2</v>
      </c>
      <c r="D30">
        <v>3124.0998703647001</v>
      </c>
      <c r="E30">
        <v>1.1248695376682001</v>
      </c>
      <c r="G30">
        <v>3220.1015213460801</v>
      </c>
      <c r="H30">
        <v>3.1212567572593399</v>
      </c>
      <c r="I30">
        <v>1.8416336337190999</v>
      </c>
      <c r="K30">
        <v>3124.0088000000001</v>
      </c>
      <c r="L30">
        <v>0.606650590896606</v>
      </c>
      <c r="M30">
        <v>0.42724264000000001</v>
      </c>
    </row>
    <row r="31" spans="1:13">
      <c r="A31">
        <v>3218.6773244895699</v>
      </c>
      <c r="B31">
        <v>2.9761904761904798E-2</v>
      </c>
      <c r="D31">
        <v>3200</v>
      </c>
      <c r="E31">
        <v>1.19911171831526</v>
      </c>
      <c r="G31">
        <v>3298.4845004941299</v>
      </c>
      <c r="H31">
        <v>3.1214202297525899</v>
      </c>
      <c r="I31">
        <v>1.8711386496078699</v>
      </c>
      <c r="K31">
        <v>3200</v>
      </c>
      <c r="L31">
        <v>0.63823223114013705</v>
      </c>
      <c r="M31">
        <v>0.42965778999999998</v>
      </c>
    </row>
    <row r="32" spans="1:13">
      <c r="A32">
        <v>3298.4845004941299</v>
      </c>
      <c r="B32">
        <v>7.69230769230769E-2</v>
      </c>
      <c r="D32">
        <v>3224.90309932126</v>
      </c>
      <c r="E32">
        <v>1.1888648743022301</v>
      </c>
      <c r="G32">
        <v>3408.93108092071</v>
      </c>
      <c r="H32">
        <v>3.0887186489785301</v>
      </c>
      <c r="I32">
        <v>1.83254957617153</v>
      </c>
      <c r="K32">
        <v>3224.3035</v>
      </c>
      <c r="L32">
        <v>0.63168013095855702</v>
      </c>
      <c r="M32">
        <v>0.42692893999999998</v>
      </c>
    </row>
    <row r="33" spans="1:13">
      <c r="A33">
        <v>3410.6929838824299</v>
      </c>
      <c r="B33">
        <v>8.8235294117647106E-2</v>
      </c>
      <c r="D33">
        <v>3298.4845004963099</v>
      </c>
      <c r="E33">
        <v>1.21297157137562</v>
      </c>
      <c r="G33">
        <v>3440.9301068170498</v>
      </c>
      <c r="H33">
        <v>3.17021009382962</v>
      </c>
      <c r="I33">
        <v>1.8786576601752301</v>
      </c>
      <c r="K33">
        <v>3298.1716000000001</v>
      </c>
      <c r="L33">
        <v>0.634249627590179</v>
      </c>
      <c r="M33">
        <v>0.42542862999999997</v>
      </c>
    </row>
    <row r="34" spans="1:13">
      <c r="A34">
        <v>3505.0451023713999</v>
      </c>
      <c r="B34">
        <v>1.5625E-2</v>
      </c>
      <c r="D34">
        <v>3394.1125496947998</v>
      </c>
      <c r="E34">
        <v>1.21044217077185</v>
      </c>
      <c r="G34">
        <v>3584.3753018689199</v>
      </c>
      <c r="H34">
        <v>3.0388693839572598</v>
      </c>
      <c r="I34">
        <v>1.7627987204556801</v>
      </c>
      <c r="K34">
        <v>3394.0210000000002</v>
      </c>
      <c r="L34">
        <v>0.62722402811050404</v>
      </c>
      <c r="M34">
        <v>0.42627503999999999</v>
      </c>
    </row>
    <row r="35" spans="1:13">
      <c r="A35">
        <v>3613.1283290399801</v>
      </c>
      <c r="B35">
        <v>9.2592592592592601E-2</v>
      </c>
      <c r="D35">
        <v>3417.60149812698</v>
      </c>
      <c r="E35">
        <v>1.26515138683321</v>
      </c>
      <c r="G35">
        <v>3666.7492071966799</v>
      </c>
      <c r="H35">
        <v>3.11299431416057</v>
      </c>
      <c r="I35">
        <v>1.79737851447589</v>
      </c>
      <c r="K35">
        <v>3417.8218000000002</v>
      </c>
      <c r="L35">
        <v>0.64525634050369296</v>
      </c>
      <c r="M35">
        <v>0.4289192</v>
      </c>
    </row>
    <row r="36" spans="1:13">
      <c r="A36">
        <v>3687.81778291715</v>
      </c>
      <c r="B36">
        <v>6.25E-2</v>
      </c>
      <c r="D36">
        <v>3440.9301068183699</v>
      </c>
      <c r="E36">
        <v>1.21790512602801</v>
      </c>
      <c r="G36">
        <v>3781.62593378682</v>
      </c>
      <c r="H36">
        <v>3.1982714123730198</v>
      </c>
      <c r="I36">
        <v>1.7883871424851401</v>
      </c>
      <c r="K36">
        <v>3440.6855</v>
      </c>
      <c r="L36">
        <v>0.63283443450927701</v>
      </c>
      <c r="M36">
        <v>0.42675902999999998</v>
      </c>
    </row>
    <row r="37" spans="1:13">
      <c r="A37">
        <v>3817.4039569366801</v>
      </c>
      <c r="B37">
        <v>5.1724137931034503E-2</v>
      </c>
      <c r="D37">
        <v>3577.7087640004802</v>
      </c>
      <c r="E37">
        <v>1.29719150695851</v>
      </c>
      <c r="G37">
        <v>3998.6822902707399</v>
      </c>
      <c r="H37">
        <v>3.1963500166867602</v>
      </c>
      <c r="I37">
        <v>1.72999356492394</v>
      </c>
      <c r="K37">
        <v>3577.8303000000001</v>
      </c>
      <c r="L37">
        <v>0.65106821060180697</v>
      </c>
      <c r="M37">
        <v>0.42723417000000002</v>
      </c>
    </row>
    <row r="38" spans="1:13">
      <c r="D38">
        <v>3614.5273858239002</v>
      </c>
      <c r="E38">
        <v>1.36424879446151</v>
      </c>
      <c r="K38">
        <v>3600</v>
      </c>
      <c r="L38">
        <v>0.64879101514816295</v>
      </c>
      <c r="M38">
        <v>0.42110040999999998</v>
      </c>
    </row>
    <row r="39" spans="1:13">
      <c r="D39">
        <v>3687.8177829198598</v>
      </c>
      <c r="E39">
        <v>1.3227490360546801</v>
      </c>
      <c r="K39">
        <v>3622.0504999999998</v>
      </c>
      <c r="L39">
        <v>0.65722417831420898</v>
      </c>
      <c r="M39">
        <v>0.42437321</v>
      </c>
    </row>
    <row r="40" spans="1:13">
      <c r="D40">
        <v>3773.5924528237001</v>
      </c>
      <c r="E40">
        <v>1.3081226429800701</v>
      </c>
      <c r="K40">
        <v>3687.9746</v>
      </c>
      <c r="L40">
        <v>0.64564722776412997</v>
      </c>
      <c r="M40">
        <v>0.42878463999999999</v>
      </c>
    </row>
    <row r="41" spans="1:13">
      <c r="D41">
        <v>3794.7331922027802</v>
      </c>
      <c r="E41">
        <v>1.39924686836177</v>
      </c>
      <c r="K41">
        <v>3773.7732000000001</v>
      </c>
      <c r="L41">
        <v>0.656718969345093</v>
      </c>
      <c r="M41">
        <v>0.43359217</v>
      </c>
    </row>
    <row r="42" spans="1:13">
      <c r="D42">
        <v>3948.7962014966802</v>
      </c>
      <c r="E42">
        <v>1.3726397874926699</v>
      </c>
      <c r="K42">
        <v>3794.7289999999998</v>
      </c>
      <c r="L42">
        <v>0.66475945711135898</v>
      </c>
      <c r="M42">
        <v>0.42167642999999999</v>
      </c>
    </row>
    <row r="43" spans="1:13">
      <c r="D43">
        <v>4000</v>
      </c>
      <c r="E43">
        <v>1.3719265921924999</v>
      </c>
      <c r="K43">
        <v>3939.5756999999999</v>
      </c>
      <c r="L43">
        <v>0.66943168640136697</v>
      </c>
      <c r="M43">
        <v>0.42987332</v>
      </c>
    </row>
    <row r="44" spans="1:13">
      <c r="D44">
        <v>4195.4265951322104</v>
      </c>
      <c r="E44">
        <v>1.4610601136227701</v>
      </c>
      <c r="K44">
        <v>3959.8804</v>
      </c>
      <c r="L44">
        <v>0.66190439462661699</v>
      </c>
      <c r="M44">
        <v>0.43720513999999999</v>
      </c>
    </row>
    <row r="45" spans="1:13">
      <c r="K45">
        <v>4000</v>
      </c>
      <c r="L45">
        <v>0.67111426591873202</v>
      </c>
      <c r="M45">
        <v>0.43335083000000002</v>
      </c>
    </row>
    <row r="46" spans="1:13">
      <c r="K46">
        <v>4118.3652000000002</v>
      </c>
      <c r="L46">
        <v>0.67436432838439897</v>
      </c>
      <c r="M46">
        <v>0.42743877000000002</v>
      </c>
    </row>
    <row r="47" spans="1:13">
      <c r="K47">
        <v>4252.0063</v>
      </c>
      <c r="L47">
        <v>0.67964559793472301</v>
      </c>
      <c r="M47">
        <v>0.42915818</v>
      </c>
    </row>
    <row r="48" spans="1:13">
      <c r="K48">
        <v>4326.6387000000004</v>
      </c>
      <c r="L48">
        <v>0.66236537694930997</v>
      </c>
      <c r="M48">
        <v>0.43807182</v>
      </c>
    </row>
    <row r="49" spans="11:13">
      <c r="K49">
        <v>4525.4946</v>
      </c>
      <c r="L49">
        <v>0.67520505189895597</v>
      </c>
      <c r="M49">
        <v>0.45053356999999999</v>
      </c>
    </row>
  </sheetData>
  <mergeCells count="8">
    <mergeCell ref="X1:Y1"/>
    <mergeCell ref="R7:S7"/>
    <mergeCell ref="D1:E1"/>
    <mergeCell ref="G1:I1"/>
    <mergeCell ref="K1:M1"/>
    <mergeCell ref="O1:P1"/>
    <mergeCell ref="R1:S1"/>
    <mergeCell ref="U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9415-92C8-134F-91CB-9AEAACCD7A24}">
  <dimension ref="A1:G102"/>
  <sheetViews>
    <sheetView workbookViewId="0">
      <selection activeCell="I32" sqref="I32:I33"/>
    </sheetView>
  </sheetViews>
  <sheetFormatPr baseColWidth="10" defaultRowHeight="16"/>
  <cols>
    <col min="1" max="1" width="19" customWidth="1"/>
    <col min="2" max="2" width="12.6640625" customWidth="1"/>
    <col min="3" max="3" width="11.83203125" customWidth="1"/>
    <col min="5" max="5" width="18.5" customWidth="1"/>
    <col min="6" max="6" width="12.33203125" customWidth="1"/>
    <col min="7" max="7" width="11.33203125" customWidth="1"/>
  </cols>
  <sheetData>
    <row r="1" spans="1:7">
      <c r="A1" s="33" t="s">
        <v>148</v>
      </c>
      <c r="B1" s="33"/>
      <c r="C1" s="33"/>
      <c r="E1" s="33" t="s">
        <v>149</v>
      </c>
      <c r="F1" s="33"/>
      <c r="G1" s="33"/>
    </row>
    <row r="2" spans="1:7">
      <c r="A2" t="s">
        <v>201</v>
      </c>
      <c r="B2" t="s">
        <v>190</v>
      </c>
      <c r="C2" t="s">
        <v>202</v>
      </c>
      <c r="E2" t="s">
        <v>201</v>
      </c>
      <c r="F2" t="s">
        <v>190</v>
      </c>
      <c r="G2" t="s">
        <v>202</v>
      </c>
    </row>
    <row r="3" spans="1:7">
      <c r="A3">
        <v>0.5</v>
      </c>
      <c r="B3">
        <v>0</v>
      </c>
      <c r="C3">
        <v>0</v>
      </c>
      <c r="E3">
        <v>0.5</v>
      </c>
      <c r="F3">
        <v>0</v>
      </c>
      <c r="G3">
        <v>0</v>
      </c>
    </row>
    <row r="4" spans="1:7">
      <c r="A4">
        <v>1.5</v>
      </c>
      <c r="B4">
        <v>0</v>
      </c>
      <c r="C4">
        <v>0</v>
      </c>
      <c r="E4">
        <v>1.5</v>
      </c>
      <c r="F4">
        <v>0</v>
      </c>
      <c r="G4">
        <v>0</v>
      </c>
    </row>
    <row r="5" spans="1:7">
      <c r="A5">
        <v>2.5</v>
      </c>
      <c r="B5">
        <v>0</v>
      </c>
      <c r="C5">
        <v>0</v>
      </c>
      <c r="E5">
        <v>2.5</v>
      </c>
      <c r="F5">
        <v>0</v>
      </c>
      <c r="G5">
        <v>0</v>
      </c>
    </row>
    <row r="6" spans="1:7">
      <c r="A6">
        <v>3.5</v>
      </c>
      <c r="B6">
        <v>0</v>
      </c>
      <c r="C6">
        <v>0</v>
      </c>
      <c r="E6">
        <v>3.5</v>
      </c>
      <c r="F6">
        <v>0</v>
      </c>
      <c r="G6">
        <v>0</v>
      </c>
    </row>
    <row r="7" spans="1:7">
      <c r="A7">
        <v>4.5</v>
      </c>
      <c r="B7">
        <v>0</v>
      </c>
      <c r="C7">
        <v>0</v>
      </c>
      <c r="E7">
        <v>4.5</v>
      </c>
      <c r="F7">
        <v>0</v>
      </c>
      <c r="G7">
        <v>0</v>
      </c>
    </row>
    <row r="8" spans="1:7">
      <c r="A8">
        <v>5.5</v>
      </c>
      <c r="B8">
        <v>0</v>
      </c>
      <c r="C8">
        <v>0</v>
      </c>
      <c r="E8">
        <v>5.5</v>
      </c>
      <c r="F8">
        <v>0</v>
      </c>
      <c r="G8">
        <v>0</v>
      </c>
    </row>
    <row r="9" spans="1:7">
      <c r="A9">
        <v>6.5</v>
      </c>
      <c r="B9">
        <v>0</v>
      </c>
      <c r="C9">
        <v>0</v>
      </c>
      <c r="E9">
        <v>6.5</v>
      </c>
      <c r="F9">
        <v>1</v>
      </c>
      <c r="G9">
        <v>8</v>
      </c>
    </row>
    <row r="10" spans="1:7">
      <c r="A10">
        <v>7.5</v>
      </c>
      <c r="B10">
        <v>1</v>
      </c>
      <c r="C10">
        <v>11</v>
      </c>
      <c r="E10">
        <v>7.5</v>
      </c>
      <c r="F10">
        <v>33</v>
      </c>
      <c r="G10">
        <v>116</v>
      </c>
    </row>
    <row r="11" spans="1:7">
      <c r="A11">
        <v>8.5</v>
      </c>
      <c r="B11">
        <v>31</v>
      </c>
      <c r="C11">
        <v>123</v>
      </c>
      <c r="E11">
        <v>8.5</v>
      </c>
      <c r="F11">
        <v>114</v>
      </c>
      <c r="G11">
        <v>420</v>
      </c>
    </row>
    <row r="12" spans="1:7">
      <c r="A12">
        <v>9.5</v>
      </c>
      <c r="B12">
        <v>86</v>
      </c>
      <c r="C12">
        <v>319</v>
      </c>
      <c r="E12">
        <v>9.5</v>
      </c>
      <c r="F12">
        <v>218</v>
      </c>
      <c r="G12">
        <v>781</v>
      </c>
    </row>
    <row r="13" spans="1:7">
      <c r="A13">
        <v>10.5</v>
      </c>
      <c r="B13">
        <v>130</v>
      </c>
      <c r="C13">
        <v>488</v>
      </c>
      <c r="E13">
        <v>10.5</v>
      </c>
      <c r="F13">
        <v>337</v>
      </c>
      <c r="G13">
        <v>881</v>
      </c>
    </row>
    <row r="14" spans="1:7">
      <c r="A14">
        <v>11.5</v>
      </c>
      <c r="B14">
        <v>211</v>
      </c>
      <c r="C14">
        <v>593</v>
      </c>
      <c r="E14">
        <v>11.5</v>
      </c>
      <c r="F14">
        <v>448</v>
      </c>
      <c r="G14">
        <v>783</v>
      </c>
    </row>
    <row r="15" spans="1:7">
      <c r="A15">
        <v>12.5</v>
      </c>
      <c r="B15">
        <v>252</v>
      </c>
      <c r="C15">
        <v>621</v>
      </c>
      <c r="E15">
        <v>12.5</v>
      </c>
      <c r="F15">
        <v>494</v>
      </c>
      <c r="G15">
        <v>626</v>
      </c>
    </row>
    <row r="16" spans="1:7">
      <c r="A16">
        <v>13.5</v>
      </c>
      <c r="B16">
        <v>296</v>
      </c>
      <c r="C16">
        <v>573</v>
      </c>
      <c r="E16">
        <v>13.5</v>
      </c>
      <c r="F16">
        <v>497</v>
      </c>
      <c r="G16">
        <v>456</v>
      </c>
    </row>
    <row r="17" spans="1:7">
      <c r="A17">
        <v>14.5</v>
      </c>
      <c r="B17">
        <v>268</v>
      </c>
      <c r="C17">
        <v>482</v>
      </c>
      <c r="E17">
        <v>14.5</v>
      </c>
      <c r="F17">
        <v>447</v>
      </c>
      <c r="G17">
        <v>305</v>
      </c>
    </row>
    <row r="18" spans="1:7">
      <c r="A18">
        <v>15.5</v>
      </c>
      <c r="B18">
        <v>308</v>
      </c>
      <c r="C18">
        <v>403</v>
      </c>
      <c r="E18">
        <v>15.5</v>
      </c>
      <c r="F18">
        <v>425</v>
      </c>
      <c r="G18">
        <v>225</v>
      </c>
    </row>
    <row r="19" spans="1:7">
      <c r="A19">
        <v>16.5</v>
      </c>
      <c r="B19">
        <v>319</v>
      </c>
      <c r="C19">
        <v>311</v>
      </c>
      <c r="E19">
        <v>16.5</v>
      </c>
      <c r="F19">
        <v>355</v>
      </c>
      <c r="G19">
        <v>132</v>
      </c>
    </row>
    <row r="20" spans="1:7">
      <c r="A20">
        <v>17.5</v>
      </c>
      <c r="B20">
        <v>271</v>
      </c>
      <c r="C20">
        <v>282</v>
      </c>
      <c r="E20">
        <v>17.5</v>
      </c>
      <c r="F20">
        <v>297</v>
      </c>
      <c r="G20">
        <v>95</v>
      </c>
    </row>
    <row r="21" spans="1:7">
      <c r="A21">
        <v>18.5</v>
      </c>
      <c r="B21">
        <v>265</v>
      </c>
      <c r="C21">
        <v>204</v>
      </c>
      <c r="E21">
        <v>18.5</v>
      </c>
      <c r="F21">
        <v>239</v>
      </c>
      <c r="G21">
        <v>67</v>
      </c>
    </row>
    <row r="22" spans="1:7">
      <c r="A22">
        <v>19.5</v>
      </c>
      <c r="B22">
        <v>254</v>
      </c>
      <c r="C22">
        <v>144</v>
      </c>
      <c r="E22">
        <v>19.5</v>
      </c>
      <c r="F22">
        <v>213</v>
      </c>
      <c r="G22">
        <v>58</v>
      </c>
    </row>
    <row r="23" spans="1:7">
      <c r="A23">
        <v>20.5</v>
      </c>
      <c r="B23">
        <v>210</v>
      </c>
      <c r="C23">
        <v>120</v>
      </c>
      <c r="E23">
        <v>20.5</v>
      </c>
      <c r="F23">
        <v>199</v>
      </c>
      <c r="G23">
        <v>35</v>
      </c>
    </row>
    <row r="24" spans="1:7">
      <c r="A24">
        <v>21.5</v>
      </c>
      <c r="B24">
        <v>213</v>
      </c>
      <c r="C24">
        <v>94</v>
      </c>
      <c r="E24">
        <v>21.5</v>
      </c>
      <c r="F24">
        <v>156</v>
      </c>
      <c r="G24">
        <v>41</v>
      </c>
    </row>
    <row r="25" spans="1:7">
      <c r="A25">
        <v>22.5</v>
      </c>
      <c r="B25">
        <v>191</v>
      </c>
      <c r="C25">
        <v>65</v>
      </c>
      <c r="E25">
        <v>22.5</v>
      </c>
      <c r="F25">
        <v>105</v>
      </c>
      <c r="G25">
        <v>21</v>
      </c>
    </row>
    <row r="26" spans="1:7">
      <c r="A26">
        <v>23.5</v>
      </c>
      <c r="B26">
        <v>166</v>
      </c>
      <c r="C26">
        <v>45</v>
      </c>
      <c r="E26">
        <v>23.5</v>
      </c>
      <c r="F26">
        <v>121</v>
      </c>
      <c r="G26">
        <v>19</v>
      </c>
    </row>
    <row r="27" spans="1:7">
      <c r="A27">
        <v>24.5</v>
      </c>
      <c r="B27">
        <v>157</v>
      </c>
      <c r="C27">
        <v>49</v>
      </c>
      <c r="E27">
        <v>24.5</v>
      </c>
      <c r="F27">
        <v>80</v>
      </c>
      <c r="G27">
        <v>7</v>
      </c>
    </row>
    <row r="28" spans="1:7">
      <c r="A28">
        <v>25.5</v>
      </c>
      <c r="B28">
        <v>127</v>
      </c>
      <c r="C28">
        <v>35</v>
      </c>
      <c r="E28">
        <v>25.5</v>
      </c>
      <c r="F28">
        <v>49</v>
      </c>
      <c r="G28">
        <v>7</v>
      </c>
    </row>
    <row r="29" spans="1:7">
      <c r="A29">
        <v>26.5</v>
      </c>
      <c r="B29">
        <v>127</v>
      </c>
      <c r="C29">
        <v>42</v>
      </c>
      <c r="E29">
        <v>26.5</v>
      </c>
      <c r="F29">
        <v>62</v>
      </c>
      <c r="G29">
        <v>7</v>
      </c>
    </row>
    <row r="30" spans="1:7">
      <c r="A30">
        <v>27.5</v>
      </c>
      <c r="B30">
        <v>119</v>
      </c>
      <c r="C30">
        <v>10</v>
      </c>
      <c r="E30">
        <v>27.5</v>
      </c>
      <c r="F30">
        <v>48</v>
      </c>
      <c r="G30">
        <v>4</v>
      </c>
    </row>
    <row r="31" spans="1:7">
      <c r="A31">
        <v>28.5</v>
      </c>
      <c r="B31">
        <v>94</v>
      </c>
      <c r="C31">
        <v>18</v>
      </c>
      <c r="E31">
        <v>28.5</v>
      </c>
      <c r="F31">
        <v>32</v>
      </c>
      <c r="G31">
        <v>0</v>
      </c>
    </row>
    <row r="32" spans="1:7">
      <c r="A32">
        <v>29.5</v>
      </c>
      <c r="B32">
        <v>80</v>
      </c>
      <c r="C32">
        <v>14</v>
      </c>
      <c r="E32">
        <v>29.5</v>
      </c>
      <c r="F32">
        <v>25</v>
      </c>
      <c r="G32">
        <v>2</v>
      </c>
    </row>
    <row r="33" spans="1:7">
      <c r="A33">
        <v>30.5</v>
      </c>
      <c r="B33">
        <v>95</v>
      </c>
      <c r="C33">
        <v>11</v>
      </c>
      <c r="E33">
        <v>30.5</v>
      </c>
      <c r="F33">
        <v>23</v>
      </c>
      <c r="G33">
        <v>1</v>
      </c>
    </row>
    <row r="34" spans="1:7">
      <c r="A34">
        <v>31.5</v>
      </c>
      <c r="B34">
        <v>74</v>
      </c>
      <c r="C34">
        <v>8</v>
      </c>
      <c r="E34">
        <v>31.5</v>
      </c>
      <c r="F34">
        <v>12</v>
      </c>
      <c r="G34">
        <v>1</v>
      </c>
    </row>
    <row r="35" spans="1:7">
      <c r="A35">
        <v>32.5</v>
      </c>
      <c r="B35">
        <v>58</v>
      </c>
      <c r="C35">
        <v>10</v>
      </c>
      <c r="E35">
        <v>32.5</v>
      </c>
      <c r="F35">
        <v>13</v>
      </c>
      <c r="G35">
        <v>2</v>
      </c>
    </row>
    <row r="36" spans="1:7">
      <c r="A36">
        <v>33.5</v>
      </c>
      <c r="B36">
        <v>64</v>
      </c>
      <c r="C36">
        <v>7</v>
      </c>
      <c r="E36">
        <v>33.5</v>
      </c>
      <c r="F36">
        <v>9</v>
      </c>
      <c r="G36">
        <v>0</v>
      </c>
    </row>
    <row r="37" spans="1:7">
      <c r="A37">
        <v>34.5</v>
      </c>
      <c r="B37">
        <v>47</v>
      </c>
      <c r="C37">
        <v>3</v>
      </c>
      <c r="E37">
        <v>34.5</v>
      </c>
      <c r="F37">
        <v>8</v>
      </c>
      <c r="G37">
        <v>0</v>
      </c>
    </row>
    <row r="38" spans="1:7">
      <c r="A38">
        <v>35.5</v>
      </c>
      <c r="B38">
        <v>44</v>
      </c>
      <c r="C38">
        <v>3</v>
      </c>
      <c r="E38">
        <v>35.5</v>
      </c>
      <c r="F38">
        <v>11</v>
      </c>
      <c r="G38">
        <v>0</v>
      </c>
    </row>
    <row r="39" spans="1:7">
      <c r="A39">
        <v>36.5</v>
      </c>
      <c r="B39">
        <v>38</v>
      </c>
      <c r="C39">
        <v>2</v>
      </c>
      <c r="E39">
        <v>36.5</v>
      </c>
      <c r="F39">
        <v>6</v>
      </c>
      <c r="G39">
        <v>1</v>
      </c>
    </row>
    <row r="40" spans="1:7">
      <c r="A40">
        <v>37.5</v>
      </c>
      <c r="B40">
        <v>43</v>
      </c>
      <c r="C40">
        <v>2</v>
      </c>
      <c r="E40">
        <v>37.5</v>
      </c>
      <c r="F40">
        <v>4</v>
      </c>
      <c r="G40">
        <v>0</v>
      </c>
    </row>
    <row r="41" spans="1:7">
      <c r="A41">
        <v>38.5</v>
      </c>
      <c r="B41">
        <v>31</v>
      </c>
      <c r="C41">
        <v>0</v>
      </c>
      <c r="E41">
        <v>38.5</v>
      </c>
      <c r="F41">
        <v>6</v>
      </c>
      <c r="G41">
        <v>0</v>
      </c>
    </row>
    <row r="42" spans="1:7">
      <c r="A42">
        <v>39.5</v>
      </c>
      <c r="B42">
        <v>34</v>
      </c>
      <c r="C42">
        <v>1</v>
      </c>
      <c r="E42">
        <v>39.5</v>
      </c>
      <c r="F42">
        <v>2</v>
      </c>
      <c r="G42">
        <v>0</v>
      </c>
    </row>
    <row r="43" spans="1:7">
      <c r="A43">
        <v>40.5</v>
      </c>
      <c r="B43">
        <v>31</v>
      </c>
      <c r="C43">
        <v>2</v>
      </c>
      <c r="E43">
        <v>40.5</v>
      </c>
      <c r="F43">
        <v>4</v>
      </c>
      <c r="G43">
        <v>0</v>
      </c>
    </row>
    <row r="44" spans="1:7">
      <c r="A44">
        <v>41.5</v>
      </c>
      <c r="B44">
        <v>37</v>
      </c>
      <c r="C44">
        <v>0</v>
      </c>
      <c r="E44">
        <v>41.5</v>
      </c>
      <c r="F44">
        <v>1</v>
      </c>
      <c r="G44">
        <v>0</v>
      </c>
    </row>
    <row r="45" spans="1:7">
      <c r="A45">
        <v>42.5</v>
      </c>
      <c r="B45">
        <v>25</v>
      </c>
      <c r="C45">
        <v>1</v>
      </c>
      <c r="E45">
        <v>42.5</v>
      </c>
      <c r="F45">
        <v>2</v>
      </c>
      <c r="G45">
        <v>0</v>
      </c>
    </row>
    <row r="46" spans="1:7">
      <c r="A46">
        <v>43.5</v>
      </c>
      <c r="B46">
        <v>25</v>
      </c>
      <c r="C46">
        <v>0</v>
      </c>
      <c r="E46">
        <v>43.5</v>
      </c>
      <c r="F46">
        <v>2</v>
      </c>
      <c r="G46">
        <v>0</v>
      </c>
    </row>
    <row r="47" spans="1:7">
      <c r="A47">
        <v>44.5</v>
      </c>
      <c r="B47">
        <v>23</v>
      </c>
      <c r="C47">
        <v>2</v>
      </c>
      <c r="E47">
        <v>44.5</v>
      </c>
      <c r="F47">
        <v>2</v>
      </c>
      <c r="G47">
        <v>0</v>
      </c>
    </row>
    <row r="48" spans="1:7">
      <c r="A48">
        <v>45.5</v>
      </c>
      <c r="B48">
        <v>18</v>
      </c>
      <c r="C48">
        <v>1</v>
      </c>
      <c r="E48">
        <v>45.5</v>
      </c>
      <c r="F48">
        <v>0</v>
      </c>
      <c r="G48">
        <v>0</v>
      </c>
    </row>
    <row r="49" spans="1:7">
      <c r="A49">
        <v>46.5</v>
      </c>
      <c r="B49">
        <v>19</v>
      </c>
      <c r="C49">
        <v>0</v>
      </c>
      <c r="E49">
        <v>46.5</v>
      </c>
      <c r="F49">
        <v>0</v>
      </c>
      <c r="G49">
        <v>0</v>
      </c>
    </row>
    <row r="50" spans="1:7">
      <c r="A50">
        <v>47.5</v>
      </c>
      <c r="B50">
        <v>23</v>
      </c>
      <c r="C50">
        <v>0</v>
      </c>
      <c r="E50">
        <v>47.5</v>
      </c>
      <c r="F50">
        <v>0</v>
      </c>
      <c r="G50">
        <v>0</v>
      </c>
    </row>
    <row r="51" spans="1:7">
      <c r="A51">
        <v>48.5</v>
      </c>
      <c r="B51">
        <v>17</v>
      </c>
      <c r="C51">
        <v>0</v>
      </c>
      <c r="E51">
        <v>48.5</v>
      </c>
      <c r="F51">
        <v>0</v>
      </c>
      <c r="G51">
        <v>0</v>
      </c>
    </row>
    <row r="52" spans="1:7">
      <c r="A52">
        <v>49.5</v>
      </c>
      <c r="B52">
        <v>15</v>
      </c>
      <c r="C52">
        <v>0</v>
      </c>
      <c r="E52">
        <v>49.5</v>
      </c>
      <c r="F52">
        <v>0</v>
      </c>
      <c r="G52">
        <v>0</v>
      </c>
    </row>
    <row r="53" spans="1:7">
      <c r="A53">
        <v>50.5</v>
      </c>
      <c r="B53">
        <v>11</v>
      </c>
      <c r="C53">
        <v>0</v>
      </c>
      <c r="E53">
        <v>50.5</v>
      </c>
      <c r="F53">
        <v>0</v>
      </c>
      <c r="G53">
        <v>0</v>
      </c>
    </row>
    <row r="54" spans="1:7">
      <c r="A54">
        <v>51.5</v>
      </c>
      <c r="B54">
        <v>19</v>
      </c>
      <c r="C54">
        <v>0</v>
      </c>
      <c r="E54">
        <v>51.5</v>
      </c>
      <c r="F54">
        <v>0</v>
      </c>
      <c r="G54">
        <v>0</v>
      </c>
    </row>
    <row r="55" spans="1:7">
      <c r="A55">
        <v>52.5</v>
      </c>
      <c r="B55">
        <v>10</v>
      </c>
      <c r="C55">
        <v>0</v>
      </c>
      <c r="E55">
        <v>52.5</v>
      </c>
      <c r="F55">
        <v>0</v>
      </c>
      <c r="G55">
        <v>0</v>
      </c>
    </row>
    <row r="56" spans="1:7">
      <c r="A56">
        <v>53.5</v>
      </c>
      <c r="B56">
        <v>9</v>
      </c>
      <c r="C56">
        <v>1</v>
      </c>
      <c r="E56">
        <v>53.5</v>
      </c>
      <c r="F56">
        <v>0</v>
      </c>
      <c r="G56">
        <v>0</v>
      </c>
    </row>
    <row r="57" spans="1:7">
      <c r="A57">
        <v>54.5</v>
      </c>
      <c r="B57">
        <v>12</v>
      </c>
      <c r="C57">
        <v>0</v>
      </c>
      <c r="E57">
        <v>54.5</v>
      </c>
      <c r="F57">
        <v>1</v>
      </c>
      <c r="G57">
        <v>0</v>
      </c>
    </row>
    <row r="58" spans="1:7">
      <c r="A58">
        <v>55.5</v>
      </c>
      <c r="B58">
        <v>7</v>
      </c>
      <c r="C58">
        <v>0</v>
      </c>
      <c r="E58">
        <v>55.5</v>
      </c>
      <c r="F58">
        <v>0</v>
      </c>
      <c r="G58">
        <v>0</v>
      </c>
    </row>
    <row r="59" spans="1:7">
      <c r="A59">
        <v>56.5</v>
      </c>
      <c r="B59">
        <v>10</v>
      </c>
      <c r="C59">
        <v>0</v>
      </c>
      <c r="E59">
        <v>56.5</v>
      </c>
      <c r="F59">
        <v>0</v>
      </c>
      <c r="G59">
        <v>0</v>
      </c>
    </row>
    <row r="60" spans="1:7">
      <c r="A60">
        <v>57.5</v>
      </c>
      <c r="B60">
        <v>13</v>
      </c>
      <c r="C60">
        <v>0</v>
      </c>
      <c r="E60">
        <v>57.5</v>
      </c>
      <c r="F60">
        <v>0</v>
      </c>
      <c r="G60">
        <v>0</v>
      </c>
    </row>
    <row r="61" spans="1:7">
      <c r="A61">
        <v>58.5</v>
      </c>
      <c r="B61">
        <v>8</v>
      </c>
      <c r="C61">
        <v>0</v>
      </c>
      <c r="E61">
        <v>58.5</v>
      </c>
      <c r="F61">
        <v>0</v>
      </c>
      <c r="G61">
        <v>0</v>
      </c>
    </row>
    <row r="62" spans="1:7">
      <c r="A62">
        <v>59.5</v>
      </c>
      <c r="B62">
        <v>5</v>
      </c>
      <c r="C62">
        <v>0</v>
      </c>
      <c r="E62">
        <v>59.5</v>
      </c>
      <c r="F62">
        <v>0</v>
      </c>
      <c r="G62">
        <v>0</v>
      </c>
    </row>
    <row r="63" spans="1:7">
      <c r="A63">
        <v>60.5</v>
      </c>
      <c r="B63">
        <v>10</v>
      </c>
      <c r="C63">
        <v>1</v>
      </c>
      <c r="E63">
        <v>60.5</v>
      </c>
      <c r="F63">
        <v>0</v>
      </c>
      <c r="G63">
        <v>0</v>
      </c>
    </row>
    <row r="64" spans="1:7">
      <c r="A64">
        <v>61.5</v>
      </c>
      <c r="B64">
        <v>9</v>
      </c>
      <c r="C64">
        <v>0</v>
      </c>
      <c r="E64">
        <v>61.5</v>
      </c>
      <c r="F64">
        <v>0</v>
      </c>
      <c r="G64">
        <v>0</v>
      </c>
    </row>
    <row r="65" spans="1:7">
      <c r="A65">
        <v>62.5</v>
      </c>
      <c r="B65">
        <v>5</v>
      </c>
      <c r="C65">
        <v>0</v>
      </c>
      <c r="E65">
        <v>62.5</v>
      </c>
      <c r="F65">
        <v>0</v>
      </c>
      <c r="G65">
        <v>0</v>
      </c>
    </row>
    <row r="66" spans="1:7">
      <c r="A66">
        <v>63.5</v>
      </c>
      <c r="B66">
        <v>2</v>
      </c>
      <c r="C66">
        <v>0</v>
      </c>
      <c r="E66">
        <v>63.5</v>
      </c>
      <c r="F66">
        <v>0</v>
      </c>
      <c r="G66">
        <v>0</v>
      </c>
    </row>
    <row r="67" spans="1:7">
      <c r="A67">
        <v>64.5</v>
      </c>
      <c r="B67">
        <v>2</v>
      </c>
      <c r="C67">
        <v>0</v>
      </c>
      <c r="E67">
        <v>64.5</v>
      </c>
      <c r="F67">
        <v>0</v>
      </c>
      <c r="G67">
        <v>0</v>
      </c>
    </row>
    <row r="68" spans="1:7">
      <c r="A68">
        <v>65.5</v>
      </c>
      <c r="B68">
        <v>5</v>
      </c>
      <c r="C68">
        <v>0</v>
      </c>
      <c r="E68">
        <v>65.5</v>
      </c>
      <c r="F68">
        <v>0</v>
      </c>
      <c r="G68">
        <v>0</v>
      </c>
    </row>
    <row r="69" spans="1:7">
      <c r="A69">
        <v>66.5</v>
      </c>
      <c r="B69">
        <v>4</v>
      </c>
      <c r="C69">
        <v>0</v>
      </c>
      <c r="E69">
        <v>66.5</v>
      </c>
      <c r="F69">
        <v>0</v>
      </c>
      <c r="G69">
        <v>0</v>
      </c>
    </row>
    <row r="70" spans="1:7">
      <c r="A70">
        <v>67.5</v>
      </c>
      <c r="B70">
        <v>4</v>
      </c>
      <c r="C70">
        <v>0</v>
      </c>
      <c r="E70">
        <v>67.5</v>
      </c>
      <c r="F70">
        <v>0</v>
      </c>
      <c r="G70">
        <v>0</v>
      </c>
    </row>
    <row r="71" spans="1:7">
      <c r="A71">
        <v>68.5</v>
      </c>
      <c r="B71">
        <v>4</v>
      </c>
      <c r="C71">
        <v>0</v>
      </c>
      <c r="E71">
        <v>68.5</v>
      </c>
      <c r="F71">
        <v>0</v>
      </c>
      <c r="G71">
        <v>0</v>
      </c>
    </row>
    <row r="72" spans="1:7">
      <c r="A72">
        <v>69.5</v>
      </c>
      <c r="B72">
        <v>2</v>
      </c>
      <c r="C72">
        <v>0</v>
      </c>
      <c r="E72">
        <v>69.5</v>
      </c>
      <c r="F72">
        <v>0</v>
      </c>
      <c r="G72">
        <v>0</v>
      </c>
    </row>
    <row r="73" spans="1:7">
      <c r="A73">
        <v>70.5</v>
      </c>
      <c r="B73">
        <v>1</v>
      </c>
      <c r="C73">
        <v>0</v>
      </c>
      <c r="E73">
        <v>70.5</v>
      </c>
      <c r="F73">
        <v>0</v>
      </c>
      <c r="G73">
        <v>0</v>
      </c>
    </row>
    <row r="74" spans="1:7">
      <c r="A74">
        <v>71.5</v>
      </c>
      <c r="B74">
        <v>0</v>
      </c>
      <c r="C74">
        <v>0</v>
      </c>
      <c r="E74">
        <v>71.5</v>
      </c>
      <c r="F74">
        <v>0</v>
      </c>
      <c r="G74">
        <v>0</v>
      </c>
    </row>
    <row r="75" spans="1:7">
      <c r="A75">
        <v>72.5</v>
      </c>
      <c r="B75">
        <v>2</v>
      </c>
      <c r="C75">
        <v>0</v>
      </c>
      <c r="E75">
        <v>72.5</v>
      </c>
      <c r="F75">
        <v>0</v>
      </c>
      <c r="G75">
        <v>0</v>
      </c>
    </row>
    <row r="76" spans="1:7">
      <c r="A76">
        <v>73.5</v>
      </c>
      <c r="B76">
        <v>0</v>
      </c>
      <c r="C76">
        <v>0</v>
      </c>
      <c r="E76">
        <v>73.5</v>
      </c>
      <c r="F76">
        <v>0</v>
      </c>
      <c r="G76">
        <v>0</v>
      </c>
    </row>
    <row r="77" spans="1:7">
      <c r="A77">
        <v>74.5</v>
      </c>
      <c r="B77">
        <v>2</v>
      </c>
      <c r="C77">
        <v>0</v>
      </c>
      <c r="E77">
        <v>74.5</v>
      </c>
      <c r="F77">
        <v>0</v>
      </c>
      <c r="G77">
        <v>0</v>
      </c>
    </row>
    <row r="78" spans="1:7">
      <c r="A78">
        <v>75.5</v>
      </c>
      <c r="B78">
        <v>3</v>
      </c>
      <c r="C78">
        <v>0</v>
      </c>
      <c r="E78">
        <v>75.5</v>
      </c>
      <c r="F78">
        <v>0</v>
      </c>
      <c r="G78">
        <v>0</v>
      </c>
    </row>
    <row r="79" spans="1:7">
      <c r="A79">
        <v>76.5</v>
      </c>
      <c r="B79">
        <v>2</v>
      </c>
      <c r="C79">
        <v>0</v>
      </c>
      <c r="E79">
        <v>76.5</v>
      </c>
      <c r="F79">
        <v>0</v>
      </c>
      <c r="G79">
        <v>0</v>
      </c>
    </row>
    <row r="80" spans="1:7">
      <c r="A80">
        <v>77.5</v>
      </c>
      <c r="B80">
        <v>0</v>
      </c>
      <c r="C80">
        <v>0</v>
      </c>
      <c r="E80">
        <v>77.5</v>
      </c>
      <c r="F80">
        <v>0</v>
      </c>
      <c r="G80">
        <v>0</v>
      </c>
    </row>
    <row r="81" spans="1:7">
      <c r="A81">
        <v>78.5</v>
      </c>
      <c r="B81">
        <v>1</v>
      </c>
      <c r="C81">
        <v>0</v>
      </c>
      <c r="E81">
        <v>78.5</v>
      </c>
      <c r="F81">
        <v>0</v>
      </c>
      <c r="G81">
        <v>0</v>
      </c>
    </row>
    <row r="82" spans="1:7">
      <c r="A82">
        <v>79.5</v>
      </c>
      <c r="B82">
        <v>0</v>
      </c>
      <c r="C82">
        <v>0</v>
      </c>
      <c r="E82">
        <v>79.5</v>
      </c>
      <c r="F82">
        <v>0</v>
      </c>
      <c r="G82">
        <v>0</v>
      </c>
    </row>
    <row r="83" spans="1:7">
      <c r="A83">
        <v>80.5</v>
      </c>
      <c r="B83">
        <v>2</v>
      </c>
      <c r="C83">
        <v>0</v>
      </c>
      <c r="E83">
        <v>80.5</v>
      </c>
      <c r="F83">
        <v>0</v>
      </c>
      <c r="G83">
        <v>0</v>
      </c>
    </row>
    <row r="84" spans="1:7">
      <c r="A84">
        <v>81.5</v>
      </c>
      <c r="B84">
        <v>0</v>
      </c>
      <c r="C84">
        <v>0</v>
      </c>
      <c r="E84">
        <v>81.5</v>
      </c>
      <c r="F84">
        <v>0</v>
      </c>
      <c r="G84">
        <v>0</v>
      </c>
    </row>
    <row r="85" spans="1:7">
      <c r="A85">
        <v>82.5</v>
      </c>
      <c r="B85">
        <v>0</v>
      </c>
      <c r="C85">
        <v>0</v>
      </c>
      <c r="E85">
        <v>82.5</v>
      </c>
      <c r="F85">
        <v>0</v>
      </c>
      <c r="G85">
        <v>0</v>
      </c>
    </row>
    <row r="86" spans="1:7">
      <c r="A86">
        <v>83.5</v>
      </c>
      <c r="B86">
        <v>0</v>
      </c>
      <c r="C86">
        <v>0</v>
      </c>
      <c r="E86">
        <v>83.5</v>
      </c>
      <c r="F86">
        <v>0</v>
      </c>
      <c r="G86">
        <v>0</v>
      </c>
    </row>
    <row r="87" spans="1:7">
      <c r="A87">
        <v>84.5</v>
      </c>
      <c r="B87">
        <v>0</v>
      </c>
      <c r="C87">
        <v>0</v>
      </c>
      <c r="E87">
        <v>84.5</v>
      </c>
      <c r="F87">
        <v>0</v>
      </c>
      <c r="G87">
        <v>0</v>
      </c>
    </row>
    <row r="88" spans="1:7">
      <c r="A88">
        <v>85.5</v>
      </c>
      <c r="B88">
        <v>0</v>
      </c>
      <c r="C88">
        <v>0</v>
      </c>
      <c r="E88">
        <v>85.5</v>
      </c>
      <c r="F88">
        <v>0</v>
      </c>
      <c r="G88">
        <v>0</v>
      </c>
    </row>
    <row r="89" spans="1:7">
      <c r="A89">
        <v>86.5</v>
      </c>
      <c r="B89">
        <v>0</v>
      </c>
      <c r="C89">
        <v>0</v>
      </c>
      <c r="E89">
        <v>86.5</v>
      </c>
      <c r="F89">
        <v>0</v>
      </c>
      <c r="G89">
        <v>0</v>
      </c>
    </row>
    <row r="90" spans="1:7">
      <c r="A90">
        <v>87.5</v>
      </c>
      <c r="B90">
        <v>0</v>
      </c>
      <c r="C90">
        <v>0</v>
      </c>
      <c r="E90">
        <v>87.5</v>
      </c>
      <c r="F90">
        <v>0</v>
      </c>
      <c r="G90">
        <v>0</v>
      </c>
    </row>
    <row r="91" spans="1:7">
      <c r="A91">
        <v>88.5</v>
      </c>
      <c r="B91">
        <v>0</v>
      </c>
      <c r="C91">
        <v>0</v>
      </c>
      <c r="E91">
        <v>88.5</v>
      </c>
      <c r="F91">
        <v>0</v>
      </c>
      <c r="G91">
        <v>0</v>
      </c>
    </row>
    <row r="92" spans="1:7">
      <c r="A92">
        <v>89.5</v>
      </c>
      <c r="B92">
        <v>0</v>
      </c>
      <c r="C92">
        <v>0</v>
      </c>
      <c r="E92">
        <v>89.5</v>
      </c>
      <c r="F92">
        <v>0</v>
      </c>
      <c r="G92">
        <v>0</v>
      </c>
    </row>
    <row r="93" spans="1:7">
      <c r="A93">
        <v>90.5</v>
      </c>
      <c r="B93">
        <v>0</v>
      </c>
      <c r="C93">
        <v>0</v>
      </c>
      <c r="E93">
        <v>90.5</v>
      </c>
      <c r="F93">
        <v>0</v>
      </c>
      <c r="G93">
        <v>0</v>
      </c>
    </row>
    <row r="94" spans="1:7">
      <c r="A94">
        <v>91.5</v>
      </c>
      <c r="B94">
        <v>0</v>
      </c>
      <c r="C94">
        <v>0</v>
      </c>
      <c r="E94">
        <v>91.5</v>
      </c>
      <c r="F94">
        <v>0</v>
      </c>
      <c r="G94">
        <v>0</v>
      </c>
    </row>
    <row r="95" spans="1:7">
      <c r="A95">
        <v>92.5</v>
      </c>
      <c r="B95">
        <v>0</v>
      </c>
      <c r="C95">
        <v>0</v>
      </c>
      <c r="E95">
        <v>92.5</v>
      </c>
      <c r="F95">
        <v>0</v>
      </c>
      <c r="G95">
        <v>0</v>
      </c>
    </row>
    <row r="96" spans="1:7">
      <c r="A96">
        <v>93.5</v>
      </c>
      <c r="B96">
        <v>0</v>
      </c>
      <c r="C96">
        <v>0</v>
      </c>
      <c r="E96">
        <v>93.5</v>
      </c>
      <c r="F96">
        <v>0</v>
      </c>
      <c r="G96">
        <v>0</v>
      </c>
    </row>
    <row r="97" spans="1:7">
      <c r="A97">
        <v>94.5</v>
      </c>
      <c r="B97">
        <v>0</v>
      </c>
      <c r="C97">
        <v>0</v>
      </c>
      <c r="E97">
        <v>94.5</v>
      </c>
      <c r="F97">
        <v>0</v>
      </c>
      <c r="G97">
        <v>0</v>
      </c>
    </row>
    <row r="98" spans="1:7">
      <c r="A98">
        <v>95.5</v>
      </c>
      <c r="B98">
        <v>0</v>
      </c>
      <c r="C98">
        <v>0</v>
      </c>
      <c r="E98">
        <v>95.5</v>
      </c>
      <c r="F98">
        <v>0</v>
      </c>
      <c r="G98">
        <v>0</v>
      </c>
    </row>
    <row r="99" spans="1:7">
      <c r="A99">
        <v>96.5</v>
      </c>
      <c r="B99">
        <v>0</v>
      </c>
      <c r="C99">
        <v>0</v>
      </c>
      <c r="E99">
        <v>96.5</v>
      </c>
      <c r="F99">
        <v>0</v>
      </c>
      <c r="G99">
        <v>0</v>
      </c>
    </row>
    <row r="100" spans="1:7">
      <c r="A100">
        <v>97.5</v>
      </c>
      <c r="B100">
        <v>0</v>
      </c>
      <c r="C100">
        <v>0</v>
      </c>
      <c r="E100">
        <v>97.5</v>
      </c>
      <c r="F100">
        <v>0</v>
      </c>
      <c r="G100">
        <v>0</v>
      </c>
    </row>
    <row r="101" spans="1:7">
      <c r="A101">
        <v>98.5</v>
      </c>
      <c r="B101">
        <v>0</v>
      </c>
      <c r="C101">
        <v>0</v>
      </c>
      <c r="E101">
        <v>98.5</v>
      </c>
      <c r="F101">
        <v>0</v>
      </c>
      <c r="G101">
        <v>0</v>
      </c>
    </row>
    <row r="102" spans="1:7">
      <c r="A102">
        <v>99.5</v>
      </c>
      <c r="B102">
        <v>0</v>
      </c>
      <c r="C102">
        <v>0</v>
      </c>
      <c r="E102">
        <v>99.5</v>
      </c>
      <c r="F102">
        <v>0</v>
      </c>
      <c r="G102">
        <v>0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2FB2-C4A9-DD44-A013-51C0FEFAF886}">
  <dimension ref="A1:L11"/>
  <sheetViews>
    <sheetView workbookViewId="0">
      <selection activeCell="N16" sqref="N16"/>
    </sheetView>
  </sheetViews>
  <sheetFormatPr baseColWidth="10" defaultRowHeight="16"/>
  <sheetData>
    <row r="1" spans="1:12" ht="17" customHeight="1" thickBot="1">
      <c r="A1" s="34" t="s">
        <v>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5"/>
    </row>
    <row r="2" spans="1:12" ht="27" thickBot="1">
      <c r="A2" s="34" t="s">
        <v>0</v>
      </c>
      <c r="B2" s="35"/>
      <c r="C2" s="34" t="s">
        <v>99</v>
      </c>
      <c r="D2" s="35"/>
      <c r="E2" s="3" t="s">
        <v>100</v>
      </c>
      <c r="F2" s="3" t="s">
        <v>101</v>
      </c>
      <c r="G2" s="34" t="s">
        <v>102</v>
      </c>
      <c r="H2" s="36"/>
      <c r="I2" s="35"/>
      <c r="J2" s="34" t="s">
        <v>103</v>
      </c>
      <c r="K2" s="35"/>
      <c r="L2" s="3" t="s">
        <v>104</v>
      </c>
    </row>
    <row r="3" spans="1:12" ht="17" thickBot="1">
      <c r="A3" s="34">
        <v>1</v>
      </c>
      <c r="B3" s="35"/>
      <c r="C3" s="34">
        <v>51</v>
      </c>
      <c r="D3" s="35"/>
      <c r="E3" s="3" t="s">
        <v>105</v>
      </c>
      <c r="F3" s="3" t="s">
        <v>106</v>
      </c>
      <c r="G3" s="34" t="s">
        <v>107</v>
      </c>
      <c r="H3" s="36"/>
      <c r="I3" s="35"/>
      <c r="J3" s="34">
        <v>1</v>
      </c>
      <c r="K3" s="35"/>
      <c r="L3" s="3">
        <v>200</v>
      </c>
    </row>
    <row r="4" spans="1:12" ht="17" thickBot="1">
      <c r="A4" s="34">
        <v>2</v>
      </c>
      <c r="B4" s="35"/>
      <c r="C4" s="34">
        <v>31</v>
      </c>
      <c r="D4" s="35"/>
      <c r="E4" s="3" t="s">
        <v>108</v>
      </c>
      <c r="F4" s="3" t="s">
        <v>109</v>
      </c>
      <c r="G4" s="34" t="s">
        <v>110</v>
      </c>
      <c r="H4" s="36"/>
      <c r="I4" s="35"/>
      <c r="J4" s="34">
        <v>1.5</v>
      </c>
      <c r="K4" s="35"/>
      <c r="L4" s="3">
        <v>132</v>
      </c>
    </row>
    <row r="5" spans="1:12" ht="17" thickBot="1">
      <c r="A5" s="34">
        <v>3</v>
      </c>
      <c r="B5" s="35"/>
      <c r="C5" s="34">
        <v>47</v>
      </c>
      <c r="D5" s="35"/>
      <c r="E5" s="3" t="s">
        <v>108</v>
      </c>
      <c r="F5" s="3" t="s">
        <v>106</v>
      </c>
      <c r="G5" s="34" t="s">
        <v>111</v>
      </c>
      <c r="H5" s="36"/>
      <c r="I5" s="35"/>
      <c r="J5" s="34">
        <v>1.5</v>
      </c>
      <c r="K5" s="35"/>
      <c r="L5" s="3">
        <v>120</v>
      </c>
    </row>
    <row r="6" spans="1:12" ht="17" thickBot="1">
      <c r="A6" s="34">
        <v>4</v>
      </c>
      <c r="B6" s="35"/>
      <c r="C6" s="34">
        <v>21</v>
      </c>
      <c r="D6" s="35"/>
      <c r="E6" s="3" t="s">
        <v>108</v>
      </c>
      <c r="F6" s="3" t="s">
        <v>106</v>
      </c>
      <c r="G6" s="34" t="s">
        <v>107</v>
      </c>
      <c r="H6" s="36"/>
      <c r="I6" s="35"/>
      <c r="J6" s="34">
        <v>1</v>
      </c>
      <c r="K6" s="35"/>
      <c r="L6" s="3">
        <v>80</v>
      </c>
    </row>
    <row r="7" spans="1:12" ht="17" thickBot="1">
      <c r="A7" s="34" t="s">
        <v>112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5"/>
    </row>
    <row r="8" spans="1:12" ht="53" thickBot="1">
      <c r="A8" s="29" t="s">
        <v>209</v>
      </c>
      <c r="B8" s="34" t="s">
        <v>113</v>
      </c>
      <c r="C8" s="35"/>
      <c r="D8" s="34" t="s">
        <v>114</v>
      </c>
      <c r="E8" s="35"/>
      <c r="F8" s="3" t="s">
        <v>210</v>
      </c>
      <c r="G8" s="3" t="s">
        <v>115</v>
      </c>
      <c r="H8" s="3" t="s">
        <v>211</v>
      </c>
      <c r="I8" s="34" t="s">
        <v>116</v>
      </c>
      <c r="J8" s="35"/>
      <c r="K8" s="34" t="s">
        <v>117</v>
      </c>
      <c r="L8" s="35"/>
    </row>
    <row r="9" spans="1:12" ht="17" thickBot="1">
      <c r="A9" s="29" t="s">
        <v>1</v>
      </c>
      <c r="B9" s="34">
        <v>156</v>
      </c>
      <c r="C9" s="35"/>
      <c r="D9" s="34">
        <v>352992</v>
      </c>
      <c r="E9" s="35"/>
      <c r="F9" s="3" t="s">
        <v>118</v>
      </c>
      <c r="G9" s="3" t="s">
        <v>119</v>
      </c>
      <c r="H9" s="3" t="s">
        <v>120</v>
      </c>
      <c r="I9" s="34" t="s">
        <v>121</v>
      </c>
      <c r="J9" s="35"/>
      <c r="K9" s="34" t="s">
        <v>122</v>
      </c>
      <c r="L9" s="35"/>
    </row>
    <row r="10" spans="1:12" ht="17" thickBot="1">
      <c r="A10" s="29" t="s">
        <v>2</v>
      </c>
      <c r="B10" s="34">
        <v>39</v>
      </c>
      <c r="C10" s="35"/>
      <c r="D10" s="34">
        <v>785571</v>
      </c>
      <c r="E10" s="35"/>
      <c r="F10" s="3" t="s">
        <v>123</v>
      </c>
      <c r="G10" s="3" t="s">
        <v>124</v>
      </c>
      <c r="H10" s="3" t="s">
        <v>125</v>
      </c>
      <c r="I10" s="34" t="s">
        <v>126</v>
      </c>
      <c r="J10" s="35"/>
      <c r="K10" s="34" t="s">
        <v>127</v>
      </c>
      <c r="L10" s="35"/>
    </row>
    <row r="11" spans="1:12" ht="17" thickBot="1">
      <c r="A11" s="29" t="s">
        <v>128</v>
      </c>
      <c r="B11" s="34">
        <v>158</v>
      </c>
      <c r="C11" s="35"/>
      <c r="D11" s="34">
        <v>5256429</v>
      </c>
      <c r="E11" s="35"/>
      <c r="F11" s="3" t="s">
        <v>129</v>
      </c>
      <c r="G11" s="3" t="s">
        <v>130</v>
      </c>
      <c r="H11" s="3" t="s">
        <v>131</v>
      </c>
      <c r="I11" s="34" t="s">
        <v>132</v>
      </c>
      <c r="J11" s="35"/>
      <c r="K11" s="34" t="s">
        <v>122</v>
      </c>
      <c r="L11" s="35"/>
    </row>
  </sheetData>
  <mergeCells count="38">
    <mergeCell ref="D8:E8"/>
    <mergeCell ref="I8:J8"/>
    <mergeCell ref="B11:C11"/>
    <mergeCell ref="D11:E11"/>
    <mergeCell ref="I11:J11"/>
    <mergeCell ref="K11:L11"/>
    <mergeCell ref="B9:C9"/>
    <mergeCell ref="D9:E9"/>
    <mergeCell ref="I9:J9"/>
    <mergeCell ref="K9:L9"/>
    <mergeCell ref="B10:C10"/>
    <mergeCell ref="D10:E10"/>
    <mergeCell ref="I10:J10"/>
    <mergeCell ref="K10:L10"/>
    <mergeCell ref="A1:L1"/>
    <mergeCell ref="K8:L8"/>
    <mergeCell ref="A4:B4"/>
    <mergeCell ref="C4:D4"/>
    <mergeCell ref="G4:I4"/>
    <mergeCell ref="J4:K4"/>
    <mergeCell ref="A5:B5"/>
    <mergeCell ref="C5:D5"/>
    <mergeCell ref="G5:I5"/>
    <mergeCell ref="J5:K5"/>
    <mergeCell ref="A6:B6"/>
    <mergeCell ref="C6:D6"/>
    <mergeCell ref="G6:I6"/>
    <mergeCell ref="J6:K6"/>
    <mergeCell ref="A7:L7"/>
    <mergeCell ref="B8:C8"/>
    <mergeCell ref="A3:B3"/>
    <mergeCell ref="C3:D3"/>
    <mergeCell ref="G3:I3"/>
    <mergeCell ref="J3:K3"/>
    <mergeCell ref="A2:B2"/>
    <mergeCell ref="C2:D2"/>
    <mergeCell ref="G2:I2"/>
    <mergeCell ref="J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CCA6-8774-C042-BE8D-CCF652B6E17B}">
  <dimension ref="A1:E5"/>
  <sheetViews>
    <sheetView workbookViewId="0">
      <selection activeCell="G14" sqref="G14"/>
    </sheetView>
  </sheetViews>
  <sheetFormatPr baseColWidth="10" defaultRowHeight="16"/>
  <cols>
    <col min="2" max="2" width="15.33203125" customWidth="1"/>
    <col min="3" max="3" width="16.5" customWidth="1"/>
    <col min="4" max="4" width="13.1640625" customWidth="1"/>
    <col min="5" max="5" width="12.6640625" customWidth="1"/>
  </cols>
  <sheetData>
    <row r="1" spans="1:5" ht="52" customHeight="1" thickBot="1">
      <c r="A1" s="16" t="s">
        <v>150</v>
      </c>
      <c r="B1" s="17" t="s">
        <v>222</v>
      </c>
      <c r="C1" s="17" t="s">
        <v>228</v>
      </c>
      <c r="D1" s="17" t="s">
        <v>224</v>
      </c>
      <c r="E1" s="17" t="s">
        <v>225</v>
      </c>
    </row>
    <row r="2" spans="1:5" ht="18" thickBot="1">
      <c r="A2" s="18" t="s">
        <v>71</v>
      </c>
      <c r="B2" s="19">
        <v>0.16009999999999999</v>
      </c>
      <c r="C2" s="19">
        <v>6.1800000000000001E-2</v>
      </c>
      <c r="D2" s="19">
        <v>5.4100000000000002E-2</v>
      </c>
      <c r="E2" s="27">
        <v>0.1915</v>
      </c>
    </row>
    <row r="3" spans="1:5" ht="18" thickBot="1">
      <c r="A3" s="18" t="s">
        <v>76</v>
      </c>
      <c r="B3" s="19">
        <v>0.4466</v>
      </c>
      <c r="C3" s="19">
        <v>0.3241</v>
      </c>
      <c r="D3" s="19">
        <v>0.25</v>
      </c>
      <c r="E3" s="28">
        <v>0.1552</v>
      </c>
    </row>
    <row r="4" spans="1:5" ht="18" thickBot="1">
      <c r="A4" s="18" t="s">
        <v>81</v>
      </c>
      <c r="B4" s="19">
        <v>0.26279999999999998</v>
      </c>
      <c r="C4" s="19">
        <v>7.0999999999999994E-2</v>
      </c>
      <c r="D4" s="19">
        <v>5.8799999999999998E-2</v>
      </c>
      <c r="E4" s="28">
        <v>0.16669999999999999</v>
      </c>
    </row>
    <row r="5" spans="1:5" ht="18" thickBot="1">
      <c r="A5" s="18" t="s">
        <v>86</v>
      </c>
      <c r="B5" s="19">
        <v>0.3296</v>
      </c>
      <c r="C5" s="19">
        <v>0.1105</v>
      </c>
      <c r="D5" s="19">
        <v>0.10059999999999999</v>
      </c>
      <c r="E5" s="28">
        <v>0.21310000000000001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5B1A-47C6-624C-9A64-A1D3778AD54D}">
  <dimension ref="A1:Q24"/>
  <sheetViews>
    <sheetView tabSelected="1" workbookViewId="0">
      <selection activeCell="J37" sqref="J37:J38"/>
    </sheetView>
  </sheetViews>
  <sheetFormatPr baseColWidth="10" defaultRowHeight="16"/>
  <cols>
    <col min="1" max="1" width="10.1640625" customWidth="1"/>
    <col min="2" max="2" width="9.5" customWidth="1"/>
    <col min="3" max="3" width="5.1640625" customWidth="1"/>
    <col min="4" max="4" width="9.33203125" customWidth="1"/>
    <col min="5" max="5" width="10" customWidth="1"/>
    <col min="6" max="6" width="6.1640625" customWidth="1"/>
    <col min="7" max="7" width="18.6640625" customWidth="1"/>
    <col min="8" max="8" width="8.83203125" customWidth="1"/>
    <col min="9" max="9" width="7.33203125" customWidth="1"/>
    <col min="10" max="10" width="18.33203125" customWidth="1"/>
    <col min="11" max="11" width="8.6640625" customWidth="1"/>
    <col min="12" max="12" width="5.33203125" customWidth="1"/>
    <col min="13" max="13" width="20.5" customWidth="1"/>
    <col min="14" max="14" width="8.33203125" customWidth="1"/>
    <col min="15" max="15" width="6" customWidth="1"/>
    <col min="16" max="16" width="20.5" customWidth="1"/>
    <col min="17" max="17" width="8.33203125" customWidth="1"/>
  </cols>
  <sheetData>
    <row r="1" spans="1:17">
      <c r="A1" s="33" t="s">
        <v>151</v>
      </c>
      <c r="B1" s="33"/>
      <c r="C1" s="21"/>
      <c r="D1" s="33" t="s">
        <v>152</v>
      </c>
      <c r="E1" s="33"/>
      <c r="F1" s="21"/>
      <c r="G1" s="37" t="s">
        <v>153</v>
      </c>
      <c r="H1" s="37"/>
      <c r="I1" s="23"/>
      <c r="J1" s="37" t="s">
        <v>154</v>
      </c>
      <c r="K1" s="37"/>
      <c r="L1" s="23"/>
      <c r="M1" s="33" t="s">
        <v>155</v>
      </c>
      <c r="N1" s="33"/>
      <c r="O1" s="21"/>
      <c r="P1" s="37" t="s">
        <v>156</v>
      </c>
      <c r="Q1" s="37"/>
    </row>
    <row r="2" spans="1:17">
      <c r="A2" t="s">
        <v>170</v>
      </c>
      <c r="B2" t="s">
        <v>168</v>
      </c>
      <c r="D2" t="s">
        <v>170</v>
      </c>
      <c r="E2" t="s">
        <v>169</v>
      </c>
      <c r="G2" t="s">
        <v>167</v>
      </c>
      <c r="H2" t="s">
        <v>168</v>
      </c>
      <c r="J2" t="s">
        <v>167</v>
      </c>
      <c r="K2" t="s">
        <v>169</v>
      </c>
      <c r="M2" t="s">
        <v>171</v>
      </c>
      <c r="N2" t="s">
        <v>168</v>
      </c>
      <c r="P2" t="s">
        <v>171</v>
      </c>
      <c r="Q2" t="s">
        <v>169</v>
      </c>
    </row>
    <row r="3" spans="1:17">
      <c r="A3">
        <v>0.5</v>
      </c>
      <c r="B3">
        <v>0</v>
      </c>
      <c r="D3">
        <v>0.5</v>
      </c>
      <c r="E3">
        <v>0</v>
      </c>
      <c r="G3">
        <v>0.1</v>
      </c>
      <c r="H3">
        <v>99</v>
      </c>
      <c r="J3">
        <v>0.1</v>
      </c>
      <c r="K3">
        <v>27</v>
      </c>
      <c r="M3">
        <v>12.5</v>
      </c>
      <c r="N3">
        <v>40</v>
      </c>
      <c r="P3">
        <v>12.5</v>
      </c>
      <c r="Q3">
        <v>22</v>
      </c>
    </row>
    <row r="4" spans="1:17">
      <c r="A4">
        <v>1.5</v>
      </c>
      <c r="B4">
        <v>0</v>
      </c>
      <c r="D4">
        <v>1.5</v>
      </c>
      <c r="E4">
        <v>0</v>
      </c>
      <c r="G4">
        <v>0.3</v>
      </c>
      <c r="H4">
        <v>19</v>
      </c>
      <c r="J4">
        <v>0.3</v>
      </c>
      <c r="K4">
        <v>3</v>
      </c>
      <c r="M4">
        <v>37.5</v>
      </c>
      <c r="N4">
        <v>120</v>
      </c>
      <c r="P4">
        <v>37.5</v>
      </c>
      <c r="Q4">
        <v>57</v>
      </c>
    </row>
    <row r="5" spans="1:17">
      <c r="A5">
        <v>2.5</v>
      </c>
      <c r="B5">
        <v>1</v>
      </c>
      <c r="D5">
        <v>2.5</v>
      </c>
      <c r="E5">
        <v>8</v>
      </c>
      <c r="G5">
        <v>0.5</v>
      </c>
      <c r="H5">
        <v>16</v>
      </c>
      <c r="J5">
        <v>0.5</v>
      </c>
      <c r="K5">
        <v>2</v>
      </c>
      <c r="M5">
        <v>62.5</v>
      </c>
      <c r="N5">
        <v>86</v>
      </c>
      <c r="P5">
        <v>62.5</v>
      </c>
      <c r="Q5">
        <v>41</v>
      </c>
    </row>
    <row r="6" spans="1:17">
      <c r="A6">
        <v>3.5</v>
      </c>
      <c r="B6">
        <v>3</v>
      </c>
      <c r="D6">
        <v>3.5</v>
      </c>
      <c r="E6">
        <v>12</v>
      </c>
      <c r="G6">
        <v>0.7</v>
      </c>
      <c r="H6">
        <v>6</v>
      </c>
      <c r="J6">
        <v>0.7</v>
      </c>
      <c r="K6">
        <v>1</v>
      </c>
      <c r="M6">
        <v>87.5</v>
      </c>
      <c r="N6">
        <v>64</v>
      </c>
      <c r="P6">
        <v>87.5</v>
      </c>
      <c r="Q6">
        <v>22</v>
      </c>
    </row>
    <row r="7" spans="1:17">
      <c r="A7">
        <v>4.5</v>
      </c>
      <c r="B7">
        <v>11</v>
      </c>
      <c r="D7">
        <v>4.5</v>
      </c>
      <c r="E7">
        <v>4</v>
      </c>
      <c r="G7">
        <v>0.9</v>
      </c>
      <c r="H7">
        <v>1</v>
      </c>
      <c r="J7">
        <v>0.9</v>
      </c>
      <c r="K7">
        <v>2</v>
      </c>
      <c r="M7">
        <v>112.5</v>
      </c>
      <c r="N7">
        <v>27</v>
      </c>
      <c r="P7">
        <v>112.5</v>
      </c>
      <c r="Q7">
        <v>12</v>
      </c>
    </row>
    <row r="8" spans="1:17">
      <c r="A8">
        <v>5.5</v>
      </c>
      <c r="B8">
        <v>17</v>
      </c>
      <c r="D8">
        <v>5.5</v>
      </c>
      <c r="E8">
        <v>2</v>
      </c>
      <c r="G8">
        <v>1.1000000000000001</v>
      </c>
      <c r="H8">
        <v>7</v>
      </c>
      <c r="J8">
        <v>1.1000000000000001</v>
      </c>
      <c r="K8">
        <v>0</v>
      </c>
      <c r="M8">
        <v>137.5</v>
      </c>
      <c r="N8">
        <v>20</v>
      </c>
      <c r="P8">
        <v>137.5</v>
      </c>
      <c r="Q8">
        <v>7</v>
      </c>
    </row>
    <row r="9" spans="1:17">
      <c r="A9">
        <v>6.5</v>
      </c>
      <c r="B9">
        <v>19</v>
      </c>
      <c r="D9">
        <v>6.5</v>
      </c>
      <c r="E9">
        <v>7</v>
      </c>
      <c r="G9">
        <v>1.3</v>
      </c>
      <c r="H9">
        <v>2</v>
      </c>
      <c r="J9">
        <v>1.3</v>
      </c>
      <c r="K9">
        <v>1</v>
      </c>
      <c r="M9">
        <v>162.5</v>
      </c>
      <c r="N9">
        <v>15</v>
      </c>
      <c r="P9">
        <v>162.5</v>
      </c>
      <c r="Q9">
        <v>5</v>
      </c>
    </row>
    <row r="10" spans="1:17">
      <c r="A10">
        <v>7.5</v>
      </c>
      <c r="B10">
        <v>23</v>
      </c>
      <c r="D10">
        <v>7.5</v>
      </c>
      <c r="E10">
        <v>1</v>
      </c>
      <c r="G10">
        <v>1.5</v>
      </c>
      <c r="H10">
        <v>2</v>
      </c>
      <c r="J10">
        <v>1.5</v>
      </c>
      <c r="K10">
        <v>0</v>
      </c>
      <c r="M10">
        <v>187.5</v>
      </c>
      <c r="N10">
        <v>16</v>
      </c>
      <c r="P10">
        <v>187.5</v>
      </c>
      <c r="Q10">
        <v>2</v>
      </c>
    </row>
    <row r="11" spans="1:17">
      <c r="A11">
        <v>8.5</v>
      </c>
      <c r="B11">
        <v>16</v>
      </c>
      <c r="D11">
        <v>8.5</v>
      </c>
      <c r="E11">
        <v>1</v>
      </c>
      <c r="G11">
        <v>1.7</v>
      </c>
      <c r="H11">
        <v>1</v>
      </c>
      <c r="J11">
        <v>1.7</v>
      </c>
      <c r="K11">
        <v>0</v>
      </c>
      <c r="M11">
        <v>212.5</v>
      </c>
      <c r="N11">
        <v>11</v>
      </c>
      <c r="P11">
        <v>212.5</v>
      </c>
      <c r="Q11">
        <v>3</v>
      </c>
    </row>
    <row r="12" spans="1:17">
      <c r="A12">
        <v>9.5</v>
      </c>
      <c r="B12">
        <v>17</v>
      </c>
      <c r="D12">
        <v>9.5</v>
      </c>
      <c r="E12">
        <v>0</v>
      </c>
      <c r="G12">
        <v>1.9</v>
      </c>
      <c r="H12">
        <v>0</v>
      </c>
      <c r="J12">
        <v>1.9</v>
      </c>
      <c r="K12">
        <v>2</v>
      </c>
      <c r="M12">
        <v>237.5</v>
      </c>
      <c r="N12">
        <v>4</v>
      </c>
      <c r="P12">
        <v>237.5</v>
      </c>
      <c r="Q12">
        <v>1</v>
      </c>
    </row>
    <row r="13" spans="1:17">
      <c r="A13">
        <v>10.5</v>
      </c>
      <c r="B13">
        <v>15</v>
      </c>
      <c r="D13">
        <v>10.5</v>
      </c>
      <c r="E13">
        <v>2</v>
      </c>
      <c r="G13">
        <v>2.1</v>
      </c>
      <c r="H13">
        <v>0</v>
      </c>
      <c r="J13">
        <v>2.1</v>
      </c>
      <c r="K13">
        <v>0</v>
      </c>
      <c r="M13">
        <v>262.5</v>
      </c>
      <c r="N13">
        <v>6</v>
      </c>
      <c r="P13">
        <v>262.5</v>
      </c>
      <c r="Q13">
        <v>1</v>
      </c>
    </row>
    <row r="14" spans="1:17">
      <c r="A14">
        <v>11.5</v>
      </c>
      <c r="B14">
        <v>10</v>
      </c>
      <c r="D14">
        <v>11.5</v>
      </c>
      <c r="E14">
        <v>1</v>
      </c>
      <c r="G14">
        <v>2.2999999999999998</v>
      </c>
      <c r="H14">
        <v>0</v>
      </c>
      <c r="J14">
        <v>2.2999999999999998</v>
      </c>
      <c r="K14">
        <v>1</v>
      </c>
      <c r="M14">
        <v>287.5</v>
      </c>
      <c r="N14">
        <v>6</v>
      </c>
      <c r="P14">
        <v>287.5</v>
      </c>
      <c r="Q14">
        <v>2</v>
      </c>
    </row>
    <row r="15" spans="1:17">
      <c r="A15">
        <v>12.5</v>
      </c>
      <c r="B15">
        <v>8</v>
      </c>
      <c r="D15">
        <v>12.5</v>
      </c>
      <c r="E15">
        <v>0</v>
      </c>
      <c r="G15">
        <v>2.5</v>
      </c>
      <c r="H15">
        <v>0</v>
      </c>
      <c r="J15">
        <v>2.5</v>
      </c>
      <c r="K15">
        <v>0</v>
      </c>
      <c r="M15">
        <v>312.5</v>
      </c>
      <c r="N15">
        <v>4</v>
      </c>
      <c r="P15">
        <v>312.5</v>
      </c>
      <c r="Q15">
        <v>2</v>
      </c>
    </row>
    <row r="16" spans="1:17">
      <c r="A16">
        <v>13.5</v>
      </c>
      <c r="B16">
        <v>3</v>
      </c>
      <c r="D16">
        <v>13.5</v>
      </c>
      <c r="E16">
        <v>0</v>
      </c>
      <c r="G16">
        <v>2.7</v>
      </c>
      <c r="H16">
        <v>1</v>
      </c>
      <c r="J16">
        <v>2.7</v>
      </c>
      <c r="K16">
        <v>0</v>
      </c>
      <c r="M16">
        <v>337.5</v>
      </c>
      <c r="N16">
        <v>2</v>
      </c>
      <c r="P16">
        <v>337.5</v>
      </c>
      <c r="Q16">
        <v>1</v>
      </c>
    </row>
    <row r="17" spans="1:17">
      <c r="A17">
        <v>14.5</v>
      </c>
      <c r="B17">
        <v>5</v>
      </c>
      <c r="D17">
        <v>14.5</v>
      </c>
      <c r="E17">
        <v>1</v>
      </c>
      <c r="G17">
        <v>2.9</v>
      </c>
      <c r="H17">
        <v>0</v>
      </c>
      <c r="J17">
        <v>2.9</v>
      </c>
      <c r="K17">
        <v>0</v>
      </c>
      <c r="M17">
        <v>362.5</v>
      </c>
      <c r="N17">
        <v>5</v>
      </c>
      <c r="P17">
        <v>362.5</v>
      </c>
      <c r="Q17">
        <v>1</v>
      </c>
    </row>
    <row r="18" spans="1:17">
      <c r="A18">
        <v>15.5</v>
      </c>
      <c r="B18">
        <v>2</v>
      </c>
      <c r="D18">
        <v>15.5</v>
      </c>
      <c r="E18">
        <v>0</v>
      </c>
      <c r="M18">
        <v>387.5</v>
      </c>
      <c r="N18">
        <v>2</v>
      </c>
      <c r="P18">
        <v>387.5</v>
      </c>
      <c r="Q18">
        <v>1</v>
      </c>
    </row>
    <row r="19" spans="1:17">
      <c r="A19">
        <v>16.5</v>
      </c>
      <c r="B19">
        <v>1</v>
      </c>
      <c r="D19">
        <v>16.5</v>
      </c>
      <c r="E19">
        <v>0</v>
      </c>
      <c r="M19">
        <v>412.5</v>
      </c>
      <c r="N19">
        <v>1</v>
      </c>
      <c r="P19">
        <v>412.5</v>
      </c>
      <c r="Q19">
        <v>0</v>
      </c>
    </row>
    <row r="20" spans="1:17">
      <c r="A20">
        <v>17.5</v>
      </c>
      <c r="B20">
        <v>2</v>
      </c>
      <c r="D20">
        <v>17.5</v>
      </c>
      <c r="E20">
        <v>0</v>
      </c>
      <c r="M20">
        <v>437.5</v>
      </c>
      <c r="N20">
        <v>3</v>
      </c>
      <c r="P20">
        <v>437.5</v>
      </c>
      <c r="Q20">
        <v>2</v>
      </c>
    </row>
    <row r="21" spans="1:17">
      <c r="A21">
        <v>18.5</v>
      </c>
      <c r="B21">
        <v>0</v>
      </c>
      <c r="D21">
        <v>18.5</v>
      </c>
      <c r="E21">
        <v>0</v>
      </c>
      <c r="M21">
        <v>462.5</v>
      </c>
      <c r="N21">
        <v>1</v>
      </c>
      <c r="P21">
        <v>462.5</v>
      </c>
      <c r="Q21">
        <v>0</v>
      </c>
    </row>
    <row r="22" spans="1:17">
      <c r="A22">
        <v>19.5</v>
      </c>
      <c r="B22">
        <v>1</v>
      </c>
      <c r="D22">
        <v>19.5</v>
      </c>
      <c r="E22">
        <v>0</v>
      </c>
      <c r="M22">
        <v>487.5</v>
      </c>
      <c r="N22">
        <v>1</v>
      </c>
      <c r="P22">
        <v>487.5</v>
      </c>
      <c r="Q22">
        <v>1</v>
      </c>
    </row>
    <row r="23" spans="1:17">
      <c r="A23">
        <v>20.5</v>
      </c>
      <c r="B23">
        <v>2</v>
      </c>
      <c r="D23">
        <v>20.5</v>
      </c>
      <c r="E23">
        <v>0</v>
      </c>
    </row>
    <row r="24" spans="1:17">
      <c r="A24">
        <v>21.5</v>
      </c>
      <c r="B24">
        <v>0</v>
      </c>
      <c r="D24">
        <v>21.5</v>
      </c>
      <c r="E24">
        <v>0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B387-4E03-5D49-A62C-6841E8F54207}">
  <dimension ref="A1:K66"/>
  <sheetViews>
    <sheetView workbookViewId="0">
      <selection activeCell="K55" sqref="K55"/>
    </sheetView>
  </sheetViews>
  <sheetFormatPr baseColWidth="10" defaultRowHeight="16"/>
  <cols>
    <col min="1" max="1" width="18.6640625" customWidth="1"/>
    <col min="4" max="4" width="13.6640625" customWidth="1"/>
    <col min="7" max="7" width="16.6640625" customWidth="1"/>
    <col min="10" max="10" width="27.6640625" customWidth="1"/>
  </cols>
  <sheetData>
    <row r="1" spans="1:11">
      <c r="A1" s="33" t="s">
        <v>164</v>
      </c>
      <c r="B1" s="33"/>
      <c r="D1" s="33" t="s">
        <v>163</v>
      </c>
      <c r="E1" s="33"/>
      <c r="G1" s="33" t="s">
        <v>188</v>
      </c>
      <c r="H1" s="33"/>
      <c r="J1" s="33" t="s">
        <v>179</v>
      </c>
      <c r="K1" s="33"/>
    </row>
    <row r="2" spans="1:11">
      <c r="A2" s="21" t="s">
        <v>207</v>
      </c>
      <c r="B2" s="21" t="s">
        <v>172</v>
      </c>
      <c r="D2" s="21" t="s">
        <v>191</v>
      </c>
      <c r="E2" s="21" t="s">
        <v>172</v>
      </c>
      <c r="G2" t="s">
        <v>189</v>
      </c>
      <c r="H2" t="s">
        <v>172</v>
      </c>
      <c r="J2" t="s">
        <v>180</v>
      </c>
      <c r="K2" t="s">
        <v>172</v>
      </c>
    </row>
    <row r="3" spans="1:11">
      <c r="A3">
        <v>316.01</v>
      </c>
      <c r="B3">
        <v>71270</v>
      </c>
      <c r="D3">
        <v>7.8093750000000002</v>
      </c>
      <c r="E3">
        <v>5</v>
      </c>
      <c r="G3" s="25">
        <v>-1769.2</v>
      </c>
      <c r="H3">
        <v>766</v>
      </c>
      <c r="J3">
        <v>1.99</v>
      </c>
      <c r="K3">
        <v>3752</v>
      </c>
    </row>
    <row r="4" spans="1:11">
      <c r="A4">
        <v>350.03</v>
      </c>
      <c r="B4">
        <v>79988</v>
      </c>
      <c r="D4">
        <v>8.0281249999999993</v>
      </c>
      <c r="E4">
        <v>7</v>
      </c>
      <c r="G4" s="25">
        <v>-1694</v>
      </c>
      <c r="H4">
        <v>699</v>
      </c>
      <c r="J4">
        <v>3.97</v>
      </c>
      <c r="K4">
        <v>5391</v>
      </c>
    </row>
    <row r="5" spans="1:11">
      <c r="A5">
        <v>384.05</v>
      </c>
      <c r="B5">
        <v>59481</v>
      </c>
      <c r="D5">
        <v>8.2468749999999993</v>
      </c>
      <c r="E5">
        <v>16</v>
      </c>
      <c r="G5" s="25">
        <v>-1618.8</v>
      </c>
      <c r="H5">
        <v>697</v>
      </c>
      <c r="J5">
        <v>5.95</v>
      </c>
      <c r="K5">
        <v>7244</v>
      </c>
    </row>
    <row r="6" spans="1:11">
      <c r="A6">
        <v>418.07</v>
      </c>
      <c r="B6">
        <v>38825</v>
      </c>
      <c r="D6">
        <v>8.4656249999999993</v>
      </c>
      <c r="E6">
        <v>5</v>
      </c>
      <c r="G6" s="25">
        <v>-1543.5999999999899</v>
      </c>
      <c r="H6">
        <v>705</v>
      </c>
      <c r="J6">
        <v>7.93</v>
      </c>
      <c r="K6">
        <v>12164</v>
      </c>
    </row>
    <row r="7" spans="1:11">
      <c r="A7">
        <v>452.09</v>
      </c>
      <c r="B7">
        <v>27611</v>
      </c>
      <c r="D7">
        <v>8.6843749999999993</v>
      </c>
      <c r="E7">
        <v>30</v>
      </c>
      <c r="G7" s="25">
        <v>-1468.3999999999901</v>
      </c>
      <c r="H7">
        <v>725</v>
      </c>
      <c r="J7">
        <v>9.91</v>
      </c>
      <c r="K7">
        <v>10025</v>
      </c>
    </row>
    <row r="8" spans="1:11">
      <c r="A8">
        <v>486.11</v>
      </c>
      <c r="B8">
        <v>22655</v>
      </c>
      <c r="D8">
        <v>8.9031249999999993</v>
      </c>
      <c r="E8">
        <v>123</v>
      </c>
      <c r="G8" s="25">
        <v>-1393.19999999999</v>
      </c>
      <c r="H8">
        <v>689</v>
      </c>
      <c r="J8">
        <v>11.89</v>
      </c>
      <c r="K8">
        <v>15354</v>
      </c>
    </row>
    <row r="9" spans="1:11">
      <c r="A9">
        <v>520.13</v>
      </c>
      <c r="B9">
        <v>20352</v>
      </c>
      <c r="D9">
        <v>9.1218749999999993</v>
      </c>
      <c r="E9">
        <v>185</v>
      </c>
      <c r="G9" s="25">
        <v>-1317.99999999999</v>
      </c>
      <c r="H9">
        <v>718</v>
      </c>
      <c r="J9">
        <v>13.87</v>
      </c>
      <c r="K9">
        <v>14791</v>
      </c>
    </row>
    <row r="10" spans="1:11">
      <c r="A10">
        <v>554.15</v>
      </c>
      <c r="B10">
        <v>18476</v>
      </c>
      <c r="D10">
        <v>9.3406249999999993</v>
      </c>
      <c r="E10">
        <v>350</v>
      </c>
      <c r="G10" s="25">
        <v>-1242.79999999999</v>
      </c>
      <c r="H10">
        <v>700</v>
      </c>
      <c r="J10">
        <v>15.85</v>
      </c>
      <c r="K10">
        <v>19617</v>
      </c>
    </row>
    <row r="11" spans="1:11">
      <c r="A11">
        <v>588.16999999999996</v>
      </c>
      <c r="B11">
        <v>16610</v>
      </c>
      <c r="D11">
        <v>9.5593749999999993</v>
      </c>
      <c r="E11">
        <v>804</v>
      </c>
      <c r="G11" s="25">
        <v>-1167.5999999999899</v>
      </c>
      <c r="H11">
        <v>797</v>
      </c>
      <c r="J11">
        <v>17.829999999999998</v>
      </c>
      <c r="K11">
        <v>18942</v>
      </c>
    </row>
    <row r="12" spans="1:11">
      <c r="A12">
        <v>622.19000000000005</v>
      </c>
      <c r="B12">
        <v>14553</v>
      </c>
      <c r="D12">
        <v>9.7781249999999993</v>
      </c>
      <c r="E12">
        <v>1211</v>
      </c>
      <c r="G12" s="25">
        <v>-1092.3999999999901</v>
      </c>
      <c r="H12">
        <v>669</v>
      </c>
      <c r="J12">
        <v>19.809999999999999</v>
      </c>
      <c r="K12">
        <v>12804</v>
      </c>
    </row>
    <row r="13" spans="1:11">
      <c r="A13">
        <v>656.21</v>
      </c>
      <c r="B13">
        <v>12471</v>
      </c>
      <c r="D13">
        <v>9.9968749999999993</v>
      </c>
      <c r="E13">
        <v>3104</v>
      </c>
      <c r="G13" s="25">
        <v>-1017.19999999999</v>
      </c>
      <c r="H13">
        <v>670</v>
      </c>
      <c r="J13">
        <v>21.79</v>
      </c>
      <c r="K13">
        <v>17225</v>
      </c>
    </row>
    <row r="14" spans="1:11">
      <c r="A14">
        <v>690.23</v>
      </c>
      <c r="B14">
        <v>9688</v>
      </c>
      <c r="D14">
        <v>10.215624999999999</v>
      </c>
      <c r="E14">
        <v>3336</v>
      </c>
      <c r="G14" s="25">
        <v>-941.99999999999</v>
      </c>
      <c r="H14">
        <v>663</v>
      </c>
      <c r="J14">
        <v>23.77</v>
      </c>
      <c r="K14">
        <v>17556</v>
      </c>
    </row>
    <row r="15" spans="1:11">
      <c r="A15">
        <v>724.25</v>
      </c>
      <c r="B15">
        <v>7563</v>
      </c>
      <c r="D15">
        <v>10.434374999999999</v>
      </c>
      <c r="E15">
        <v>5376</v>
      </c>
      <c r="G15" s="25">
        <v>-866.79999999998995</v>
      </c>
      <c r="H15">
        <v>609</v>
      </c>
      <c r="J15">
        <v>25.75</v>
      </c>
      <c r="K15">
        <v>20211</v>
      </c>
    </row>
    <row r="16" spans="1:11">
      <c r="A16">
        <v>758.27</v>
      </c>
      <c r="B16">
        <v>5835</v>
      </c>
      <c r="D16">
        <v>10.653124999999999</v>
      </c>
      <c r="E16">
        <v>7573</v>
      </c>
      <c r="G16" s="25">
        <v>-791.59999999999002</v>
      </c>
      <c r="H16">
        <v>582</v>
      </c>
      <c r="J16">
        <v>27.73</v>
      </c>
      <c r="K16">
        <v>17449</v>
      </c>
    </row>
    <row r="17" spans="1:11">
      <c r="A17">
        <v>792.29</v>
      </c>
      <c r="B17">
        <v>4864</v>
      </c>
      <c r="D17">
        <v>10.871874999999999</v>
      </c>
      <c r="E17">
        <v>10684</v>
      </c>
      <c r="G17" s="25">
        <v>-716.39999999998997</v>
      </c>
      <c r="H17">
        <v>548</v>
      </c>
      <c r="J17">
        <v>29.71</v>
      </c>
      <c r="K17">
        <v>14243</v>
      </c>
    </row>
    <row r="18" spans="1:11">
      <c r="A18">
        <v>826.31</v>
      </c>
      <c r="B18">
        <v>3842</v>
      </c>
      <c r="D18">
        <v>11.090624999999999</v>
      </c>
      <c r="E18">
        <v>21301</v>
      </c>
      <c r="G18" s="25">
        <v>-641.19999999999004</v>
      </c>
      <c r="H18">
        <v>459</v>
      </c>
      <c r="J18">
        <v>31.69</v>
      </c>
      <c r="K18">
        <v>12759</v>
      </c>
    </row>
    <row r="19" spans="1:11">
      <c r="A19">
        <v>860.33</v>
      </c>
      <c r="B19">
        <v>3240</v>
      </c>
      <c r="D19">
        <v>11.309374999999999</v>
      </c>
      <c r="E19">
        <v>18905</v>
      </c>
      <c r="G19" s="25">
        <v>-565.99999999999</v>
      </c>
      <c r="H19">
        <v>346</v>
      </c>
      <c r="J19">
        <v>33.67</v>
      </c>
      <c r="K19">
        <v>11864</v>
      </c>
    </row>
    <row r="20" spans="1:11">
      <c r="A20">
        <v>894.35</v>
      </c>
      <c r="B20">
        <v>2670</v>
      </c>
      <c r="D20">
        <v>11.528124999999999</v>
      </c>
      <c r="E20">
        <v>21537</v>
      </c>
      <c r="G20" s="25">
        <v>-490.79999999999001</v>
      </c>
      <c r="H20">
        <v>271</v>
      </c>
      <c r="J20">
        <v>35.65</v>
      </c>
      <c r="K20">
        <v>12724</v>
      </c>
    </row>
    <row r="21" spans="1:11">
      <c r="A21">
        <v>928.37</v>
      </c>
      <c r="B21">
        <v>2240</v>
      </c>
      <c r="D21">
        <v>11.746874999999999</v>
      </c>
      <c r="E21">
        <v>22446</v>
      </c>
      <c r="G21" s="25">
        <v>-415.59999999999002</v>
      </c>
      <c r="H21">
        <v>53</v>
      </c>
      <c r="J21">
        <v>37.630000000000003</v>
      </c>
      <c r="K21">
        <v>10067</v>
      </c>
    </row>
    <row r="22" spans="1:11">
      <c r="A22">
        <v>962.39</v>
      </c>
      <c r="B22">
        <v>1830</v>
      </c>
      <c r="D22">
        <v>11.965624999999999</v>
      </c>
      <c r="E22">
        <v>23810</v>
      </c>
      <c r="G22" s="25">
        <v>-340.39999999998997</v>
      </c>
      <c r="H22">
        <v>0</v>
      </c>
      <c r="J22">
        <v>39.61</v>
      </c>
      <c r="K22">
        <v>8544</v>
      </c>
    </row>
    <row r="23" spans="1:11">
      <c r="A23">
        <v>996.41</v>
      </c>
      <c r="B23">
        <v>1520</v>
      </c>
      <c r="D23">
        <v>12.184374999999999</v>
      </c>
      <c r="E23">
        <v>23585</v>
      </c>
      <c r="G23" s="25">
        <v>-265.19999999998998</v>
      </c>
      <c r="H23">
        <v>0</v>
      </c>
      <c r="J23">
        <v>41.59</v>
      </c>
      <c r="K23">
        <v>7861</v>
      </c>
    </row>
    <row r="24" spans="1:11">
      <c r="A24">
        <v>1030.43</v>
      </c>
      <c r="B24">
        <v>1142</v>
      </c>
      <c r="D24">
        <v>12.403124999999999</v>
      </c>
      <c r="E24">
        <v>38641</v>
      </c>
      <c r="G24" s="25">
        <v>-189.99999999999</v>
      </c>
      <c r="H24">
        <v>0</v>
      </c>
      <c r="J24">
        <v>43.57</v>
      </c>
      <c r="K24">
        <v>7606</v>
      </c>
    </row>
    <row r="25" spans="1:11">
      <c r="A25">
        <v>1064.45</v>
      </c>
      <c r="B25">
        <v>960</v>
      </c>
      <c r="D25">
        <v>12.621874999999999</v>
      </c>
      <c r="E25">
        <v>25661</v>
      </c>
      <c r="G25" s="25">
        <v>-114.79999999999001</v>
      </c>
      <c r="H25">
        <v>0</v>
      </c>
      <c r="J25">
        <v>45.55</v>
      </c>
      <c r="K25">
        <v>7892</v>
      </c>
    </row>
    <row r="26" spans="1:11">
      <c r="A26">
        <v>1098.47</v>
      </c>
      <c r="B26">
        <v>866</v>
      </c>
      <c r="D26">
        <v>12.840624999999999</v>
      </c>
      <c r="E26">
        <v>24092</v>
      </c>
      <c r="G26" s="25">
        <v>-39.599999999989898</v>
      </c>
      <c r="H26">
        <v>0</v>
      </c>
      <c r="J26">
        <v>47.53</v>
      </c>
      <c r="K26">
        <v>5012</v>
      </c>
    </row>
    <row r="27" spans="1:11">
      <c r="A27">
        <v>1132.49</v>
      </c>
      <c r="B27">
        <v>641</v>
      </c>
      <c r="D27">
        <v>13.059374999999999</v>
      </c>
      <c r="E27">
        <v>21623</v>
      </c>
      <c r="G27" s="25">
        <v>35.600000000009899</v>
      </c>
      <c r="H27">
        <v>0</v>
      </c>
      <c r="J27">
        <v>49.51</v>
      </c>
      <c r="K27">
        <v>5697</v>
      </c>
    </row>
    <row r="28" spans="1:11">
      <c r="A28">
        <v>1166.51</v>
      </c>
      <c r="B28">
        <v>506</v>
      </c>
      <c r="D28">
        <v>13.278124999999999</v>
      </c>
      <c r="E28">
        <v>21287</v>
      </c>
      <c r="G28" s="25">
        <v>110.80000000001</v>
      </c>
      <c r="H28">
        <v>360</v>
      </c>
      <c r="J28">
        <v>51.49</v>
      </c>
      <c r="K28">
        <v>6291</v>
      </c>
    </row>
    <row r="29" spans="1:11">
      <c r="A29">
        <v>1200.53</v>
      </c>
      <c r="B29">
        <v>482</v>
      </c>
      <c r="D29">
        <v>13.496874999999999</v>
      </c>
      <c r="E29">
        <v>24732</v>
      </c>
      <c r="G29" s="25">
        <v>186.00000000001</v>
      </c>
      <c r="H29">
        <v>575</v>
      </c>
      <c r="J29">
        <v>53.47</v>
      </c>
      <c r="K29">
        <v>3410</v>
      </c>
    </row>
    <row r="30" spans="1:11">
      <c r="A30">
        <v>1234.55</v>
      </c>
      <c r="B30">
        <v>465</v>
      </c>
      <c r="D30">
        <v>13.715624999999999</v>
      </c>
      <c r="E30">
        <v>13395</v>
      </c>
      <c r="G30" s="25">
        <v>261.20000000000999</v>
      </c>
      <c r="H30">
        <v>661</v>
      </c>
      <c r="J30">
        <v>55.45</v>
      </c>
      <c r="K30">
        <v>5276</v>
      </c>
    </row>
    <row r="31" spans="1:11">
      <c r="A31">
        <v>1268.57</v>
      </c>
      <c r="B31">
        <v>519</v>
      </c>
      <c r="D31">
        <v>13.934374999999999</v>
      </c>
      <c r="E31">
        <v>11930</v>
      </c>
      <c r="G31" s="25">
        <v>336.40000000000998</v>
      </c>
      <c r="H31">
        <v>712</v>
      </c>
      <c r="J31">
        <v>57.43</v>
      </c>
      <c r="K31">
        <v>2884</v>
      </c>
    </row>
    <row r="32" spans="1:11">
      <c r="A32">
        <v>1302.5899999999999</v>
      </c>
      <c r="B32">
        <v>386</v>
      </c>
      <c r="D32">
        <v>14.153124999999999</v>
      </c>
      <c r="E32">
        <v>9957</v>
      </c>
      <c r="G32" s="25">
        <v>411.60000000001003</v>
      </c>
      <c r="H32">
        <v>646</v>
      </c>
      <c r="J32">
        <v>59.41</v>
      </c>
      <c r="K32">
        <v>3070</v>
      </c>
    </row>
    <row r="33" spans="1:11">
      <c r="A33">
        <v>1336.61</v>
      </c>
      <c r="B33">
        <v>338</v>
      </c>
      <c r="D33">
        <v>14.371874999999999</v>
      </c>
      <c r="E33">
        <v>7438</v>
      </c>
      <c r="G33" s="25">
        <v>486.80000000001002</v>
      </c>
      <c r="H33">
        <v>749</v>
      </c>
      <c r="J33">
        <v>61.39</v>
      </c>
      <c r="K33">
        <v>4448</v>
      </c>
    </row>
    <row r="34" spans="1:11">
      <c r="A34">
        <v>1370.63</v>
      </c>
      <c r="B34">
        <v>213</v>
      </c>
      <c r="D34">
        <v>14.590624999999999</v>
      </c>
      <c r="E34">
        <v>9283</v>
      </c>
      <c r="G34" s="25">
        <v>562.00000000001</v>
      </c>
      <c r="H34">
        <v>770</v>
      </c>
      <c r="J34">
        <v>63.37</v>
      </c>
      <c r="K34">
        <v>2240</v>
      </c>
    </row>
    <row r="35" spans="1:11">
      <c r="A35">
        <v>1404.65</v>
      </c>
      <c r="B35">
        <v>118</v>
      </c>
      <c r="D35">
        <v>14.809374999999999</v>
      </c>
      <c r="E35">
        <v>4085</v>
      </c>
      <c r="G35" s="25">
        <v>637.20000000001005</v>
      </c>
      <c r="H35">
        <v>752</v>
      </c>
      <c r="J35">
        <v>65.349999999999994</v>
      </c>
      <c r="K35">
        <v>3830</v>
      </c>
    </row>
    <row r="36" spans="1:11">
      <c r="A36">
        <v>1438.67</v>
      </c>
      <c r="B36">
        <v>89</v>
      </c>
      <c r="D36">
        <v>15.028124999999999</v>
      </c>
      <c r="E36">
        <v>2690</v>
      </c>
      <c r="G36" s="25">
        <v>712.40000000000998</v>
      </c>
      <c r="H36">
        <v>745</v>
      </c>
      <c r="J36">
        <v>67.33</v>
      </c>
      <c r="K36">
        <v>2099</v>
      </c>
    </row>
    <row r="37" spans="1:11">
      <c r="A37">
        <v>1472.69</v>
      </c>
      <c r="B37">
        <v>72</v>
      </c>
      <c r="D37">
        <v>15.246874999999999</v>
      </c>
      <c r="E37">
        <v>2210</v>
      </c>
      <c r="G37" s="25">
        <v>787.60000000001003</v>
      </c>
      <c r="H37">
        <v>723</v>
      </c>
      <c r="J37">
        <v>69.31</v>
      </c>
      <c r="K37">
        <v>1681</v>
      </c>
    </row>
    <row r="38" spans="1:11">
      <c r="A38">
        <v>1506.71</v>
      </c>
      <c r="B38">
        <v>69</v>
      </c>
      <c r="D38">
        <v>15.465624999999999</v>
      </c>
      <c r="E38">
        <v>1537</v>
      </c>
      <c r="G38" s="25">
        <v>862.80000000000996</v>
      </c>
      <c r="H38">
        <v>750</v>
      </c>
      <c r="J38">
        <v>71.290000000000006</v>
      </c>
      <c r="K38">
        <v>1930</v>
      </c>
    </row>
    <row r="39" spans="1:11">
      <c r="A39">
        <v>1540.73</v>
      </c>
      <c r="B39">
        <v>28</v>
      </c>
      <c r="D39">
        <v>15.684374999999999</v>
      </c>
      <c r="E39">
        <v>1099</v>
      </c>
      <c r="G39" s="25">
        <v>938.00000000001</v>
      </c>
      <c r="H39">
        <v>749</v>
      </c>
      <c r="J39">
        <v>73.27</v>
      </c>
      <c r="K39">
        <v>931</v>
      </c>
    </row>
    <row r="40" spans="1:11">
      <c r="A40">
        <v>1574.75</v>
      </c>
      <c r="B40">
        <v>48</v>
      </c>
      <c r="D40">
        <v>15.903124999999999</v>
      </c>
      <c r="E40">
        <v>1015</v>
      </c>
      <c r="G40" s="25">
        <v>1013.20000000001</v>
      </c>
      <c r="H40">
        <v>775</v>
      </c>
      <c r="J40">
        <v>75.25</v>
      </c>
      <c r="K40">
        <v>2031</v>
      </c>
    </row>
    <row r="41" spans="1:11">
      <c r="A41">
        <v>1608.77</v>
      </c>
      <c r="B41">
        <v>26</v>
      </c>
      <c r="D41">
        <v>16.121874999999999</v>
      </c>
      <c r="E41">
        <v>356</v>
      </c>
      <c r="G41" s="25">
        <v>1088.4000000000101</v>
      </c>
      <c r="H41">
        <v>755</v>
      </c>
      <c r="J41">
        <v>77.23</v>
      </c>
      <c r="K41">
        <v>873</v>
      </c>
    </row>
    <row r="42" spans="1:11">
      <c r="A42">
        <v>1642.79</v>
      </c>
      <c r="B42">
        <v>22</v>
      </c>
      <c r="D42">
        <v>16.340624999999999</v>
      </c>
      <c r="E42">
        <v>255</v>
      </c>
      <c r="G42" s="25">
        <v>1163.6000000000099</v>
      </c>
      <c r="H42">
        <v>775</v>
      </c>
      <c r="J42">
        <v>79.209999999999994</v>
      </c>
      <c r="K42">
        <v>547</v>
      </c>
    </row>
    <row r="43" spans="1:11">
      <c r="A43">
        <v>1676.81</v>
      </c>
      <c r="B43">
        <v>37</v>
      </c>
      <c r="D43">
        <v>16.559374999999999</v>
      </c>
      <c r="E43">
        <v>126</v>
      </c>
      <c r="G43" s="25">
        <v>1238.80000000002</v>
      </c>
      <c r="H43">
        <v>768</v>
      </c>
      <c r="J43">
        <v>81.19</v>
      </c>
      <c r="K43">
        <v>796</v>
      </c>
    </row>
    <row r="44" spans="1:11">
      <c r="A44">
        <v>1710.83</v>
      </c>
      <c r="B44">
        <v>20</v>
      </c>
      <c r="D44">
        <v>16.778124999999999</v>
      </c>
      <c r="E44">
        <v>76</v>
      </c>
      <c r="G44" s="25">
        <v>1314.00000000002</v>
      </c>
      <c r="H44">
        <v>753</v>
      </c>
      <c r="J44">
        <v>83.17</v>
      </c>
      <c r="K44">
        <v>403</v>
      </c>
    </row>
    <row r="45" spans="1:11">
      <c r="A45">
        <v>1744.85</v>
      </c>
      <c r="B45">
        <v>6</v>
      </c>
      <c r="D45">
        <v>16.996874999999999</v>
      </c>
      <c r="E45">
        <v>40</v>
      </c>
      <c r="G45" s="25">
        <v>1389.2000000000201</v>
      </c>
      <c r="H45">
        <v>746</v>
      </c>
      <c r="J45">
        <v>85.15</v>
      </c>
      <c r="K45">
        <v>415</v>
      </c>
    </row>
    <row r="46" spans="1:11">
      <c r="A46">
        <v>1778.87</v>
      </c>
      <c r="B46">
        <v>8</v>
      </c>
      <c r="D46">
        <v>17.215624999999999</v>
      </c>
      <c r="E46">
        <v>19</v>
      </c>
      <c r="G46" s="25">
        <v>1464.4000000000201</v>
      </c>
      <c r="H46">
        <v>787</v>
      </c>
      <c r="J46">
        <v>87.13</v>
      </c>
      <c r="K46">
        <v>146</v>
      </c>
    </row>
    <row r="47" spans="1:11">
      <c r="A47">
        <v>1812.89</v>
      </c>
      <c r="B47">
        <v>7</v>
      </c>
      <c r="D47">
        <v>17.434374999999999</v>
      </c>
      <c r="E47">
        <v>7</v>
      </c>
      <c r="G47" s="25">
        <v>1539.6000000000199</v>
      </c>
      <c r="H47">
        <v>726</v>
      </c>
      <c r="J47">
        <v>89.11</v>
      </c>
      <c r="K47">
        <v>201</v>
      </c>
    </row>
    <row r="48" spans="1:11">
      <c r="A48">
        <v>1846.91</v>
      </c>
      <c r="B48">
        <v>9</v>
      </c>
      <c r="D48">
        <v>17.653124999999999</v>
      </c>
      <c r="E48">
        <v>7</v>
      </c>
      <c r="G48" s="25">
        <v>1614.80000000002</v>
      </c>
      <c r="H48">
        <v>687</v>
      </c>
      <c r="J48">
        <v>91.09</v>
      </c>
      <c r="K48">
        <v>333</v>
      </c>
    </row>
    <row r="49" spans="1:11">
      <c r="A49">
        <v>1880.93</v>
      </c>
      <c r="B49">
        <v>1</v>
      </c>
      <c r="D49">
        <v>17.871874999999999</v>
      </c>
      <c r="E49">
        <v>2</v>
      </c>
      <c r="G49" s="25">
        <v>1690.00000000002</v>
      </c>
      <c r="H49">
        <v>739</v>
      </c>
      <c r="J49">
        <v>93.07</v>
      </c>
      <c r="K49">
        <v>38</v>
      </c>
    </row>
    <row r="50" spans="1:11">
      <c r="A50">
        <v>1914.95</v>
      </c>
      <c r="B50">
        <v>8</v>
      </c>
      <c r="D50">
        <v>18.090624999999999</v>
      </c>
      <c r="E50">
        <v>2</v>
      </c>
      <c r="G50" s="25">
        <v>1765.2000000000201</v>
      </c>
      <c r="H50">
        <v>725</v>
      </c>
      <c r="J50">
        <v>95.05</v>
      </c>
      <c r="K50">
        <v>63</v>
      </c>
    </row>
    <row r="51" spans="1:11">
      <c r="A51">
        <v>1948.97</v>
      </c>
      <c r="B51">
        <v>0</v>
      </c>
      <c r="G51" s="25"/>
      <c r="J51">
        <v>97.03</v>
      </c>
      <c r="K51">
        <v>11</v>
      </c>
    </row>
    <row r="52" spans="1:11">
      <c r="A52">
        <v>1982.99</v>
      </c>
      <c r="B52">
        <v>22</v>
      </c>
      <c r="G52" s="25"/>
      <c r="J52">
        <v>99.01</v>
      </c>
      <c r="K52">
        <v>2</v>
      </c>
    </row>
    <row r="53" spans="1:11">
      <c r="G53" s="25"/>
    </row>
    <row r="54" spans="1:11">
      <c r="G54" s="25"/>
    </row>
    <row r="55" spans="1:11">
      <c r="G55" s="25"/>
    </row>
    <row r="56" spans="1:11">
      <c r="G56" s="25"/>
    </row>
    <row r="57" spans="1:11">
      <c r="G57" s="25"/>
    </row>
    <row r="58" spans="1:11">
      <c r="G58" s="25"/>
    </row>
    <row r="59" spans="1:11">
      <c r="G59" s="25"/>
    </row>
    <row r="60" spans="1:11">
      <c r="G60" s="25"/>
    </row>
    <row r="61" spans="1:11">
      <c r="G61" s="25"/>
    </row>
    <row r="62" spans="1:11">
      <c r="G62" s="25"/>
    </row>
    <row r="63" spans="1:11">
      <c r="G63" s="25"/>
    </row>
    <row r="64" spans="1:11">
      <c r="G64" s="25"/>
    </row>
    <row r="65" spans="7:7">
      <c r="G65" s="25"/>
    </row>
    <row r="66" spans="7:7">
      <c r="G66" s="25"/>
    </row>
  </sheetData>
  <mergeCells count="4">
    <mergeCell ref="J1:K1"/>
    <mergeCell ref="D1:E1"/>
    <mergeCell ref="A1:B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Fig. 1</vt:lpstr>
      <vt:lpstr>Fig. 2</vt:lpstr>
      <vt:lpstr>Fig. 3</vt:lpstr>
      <vt:lpstr>Fig. 4</vt:lpstr>
      <vt:lpstr>Fig. 6</vt:lpstr>
      <vt:lpstr>Table 1</vt:lpstr>
      <vt:lpstr>Table 2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7</vt:lpstr>
      <vt:lpstr>Supplementary Fig. 8</vt:lpstr>
      <vt:lpstr>Supplementary Fig. 9</vt:lpstr>
      <vt:lpstr>Supplementary Fig. 11</vt:lpstr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Dickey</dc:creator>
  <cp:lastModifiedBy>Charlie Dickey</cp:lastModifiedBy>
  <dcterms:created xsi:type="dcterms:W3CDTF">2020-11-03T01:02:50Z</dcterms:created>
  <dcterms:modified xsi:type="dcterms:W3CDTF">2021-01-07T23:45:14Z</dcterms:modified>
</cp:coreProperties>
</file>