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steur\SysBC-Home\vmatej\Desktop\05022021_HTPSfinal\Tables\"/>
    </mc:Choice>
  </mc:AlternateContent>
  <bookViews>
    <workbookView xWindow="22932" yWindow="-108" windowWidth="30936" windowHeight="16896" activeTab="2"/>
  </bookViews>
  <sheets>
    <sheet name="Table legend" sheetId="3" r:id="rId1"/>
    <sheet name="MEROPS" sheetId="1" r:id="rId2"/>
    <sheet name="Comparison HPTS and MEROPS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2" l="1"/>
  <c r="E22" i="2"/>
  <c r="G22" i="2"/>
  <c r="H22" i="2"/>
  <c r="I22" i="2"/>
  <c r="C22" i="2"/>
  <c r="D21" i="2"/>
  <c r="E21" i="2"/>
  <c r="F21" i="2"/>
  <c r="G21" i="2"/>
  <c r="H21" i="2"/>
  <c r="I21" i="2"/>
  <c r="C21" i="2"/>
  <c r="C20" i="2"/>
  <c r="D20" i="2"/>
  <c r="E20" i="2"/>
  <c r="F20" i="2"/>
  <c r="F22" i="2" s="1"/>
  <c r="G20" i="2"/>
  <c r="H20" i="2"/>
  <c r="I20" i="2"/>
  <c r="G19" i="2" l="1"/>
  <c r="H19" i="2"/>
  <c r="I19" i="2"/>
  <c r="F19" i="2"/>
  <c r="E19" i="2" l="1"/>
  <c r="D19" i="2"/>
  <c r="C19" i="2"/>
</calcChain>
</file>

<file path=xl/sharedStrings.xml><?xml version="1.0" encoding="utf-8"?>
<sst xmlns="http://schemas.openxmlformats.org/spreadsheetml/2006/main" count="84" uniqueCount="49">
  <si>
    <t>Protease</t>
  </si>
  <si>
    <t>Desc.</t>
  </si>
  <si>
    <t>Substrates</t>
  </si>
  <si>
    <t>Try</t>
  </si>
  <si>
    <t>trypsin 1</t>
  </si>
  <si>
    <t>GluC</t>
  </si>
  <si>
    <t>glutamyl endopeptidase I</t>
  </si>
  <si>
    <t>MMP-2</t>
  </si>
  <si>
    <t>matrix metallopeptidase-2</t>
  </si>
  <si>
    <t>MMP-3</t>
  </si>
  <si>
    <t>matrix metallopeptidase-3</t>
  </si>
  <si>
    <t>Chy</t>
  </si>
  <si>
    <t>chymotrypsin A (cattle-type)</t>
  </si>
  <si>
    <t>LysC</t>
  </si>
  <si>
    <t>lysyl endopeptidase (bacteria)</t>
  </si>
  <si>
    <t>Thb</t>
  </si>
  <si>
    <t>thrombin</t>
  </si>
  <si>
    <t>Plasmin</t>
  </si>
  <si>
    <t>plasmin</t>
  </si>
  <si>
    <t>FX</t>
  </si>
  <si>
    <t>coagulation factor Xa</t>
  </si>
  <si>
    <t>AspN</t>
  </si>
  <si>
    <t>peptidyl-Asp metallopeptidase</t>
  </si>
  <si>
    <t>Protein C</t>
  </si>
  <si>
    <t>protein C (activated)</t>
  </si>
  <si>
    <t>FXI</t>
  </si>
  <si>
    <t>coagulation factor XIa</t>
  </si>
  <si>
    <t>FIX</t>
  </si>
  <si>
    <t>coagulation factor IXa</t>
  </si>
  <si>
    <t>FVII</t>
  </si>
  <si>
    <t>coagulation factor VIIa</t>
  </si>
  <si>
    <t>Thb a</t>
  </si>
  <si>
    <t>unique peptide</t>
  </si>
  <si>
    <t>total identified peptide</t>
  </si>
  <si>
    <t>one condition</t>
  </si>
  <si>
    <t>Coagulation proteases</t>
  </si>
  <si>
    <t>All proteases</t>
  </si>
  <si>
    <t>unique cleavages</t>
  </si>
  <si>
    <t>Non-physiological</t>
  </si>
  <si>
    <t>Physiological</t>
  </si>
  <si>
    <t>multiple conditions</t>
  </si>
  <si>
    <t>WN NS3</t>
  </si>
  <si>
    <t>West Nile NS3 protease</t>
  </si>
  <si>
    <t>All protease except proteases used in proteomics experiments</t>
  </si>
  <si>
    <t>Proteases used in proteomics experiments</t>
  </si>
  <si>
    <t>NOTE: made in a single experiment</t>
  </si>
  <si>
    <t>Table legend</t>
  </si>
  <si>
    <t>Number of cleavages of proteases included in the study deposited in MEROPS.</t>
  </si>
  <si>
    <t>Comparison of clevages detected by HTPS and the cleavages reported in MEROPS for proteases included in the study. The cleavages are reported either as numbers detected in a single conditon or as numbers detected across multiple conditions (i.e. NaCl, ChCl, LiCl).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</si>
</sst>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/>
    <xf numFmtId="0" fontId="1" fillId="2" borderId="0" xfId="0" applyFont="1" applyFill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1" fillId="0" borderId="0" xfId="0" applyFont="1" applyAlignment="1">
      <alignment wrapText="1"/>
    </xf>
    <xf numFmtId="0" fontId="0" fillId="0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"/>
  <sheetViews>
    <sheetView workbookViewId="0">
      <selection activeCell="T21" sqref="T21"/>
    </sheetView>
  </sheetViews>
  <sheetFormatPr defaultRowHeight="14.4" x14ac:dyDescent="0.3"/>
  <sheetData>
    <row r="3" spans="1:10" x14ac:dyDescent="0.3">
      <c r="A3" s="1" t="s">
        <v>46</v>
      </c>
      <c r="B3" s="1"/>
      <c r="C3" s="2"/>
      <c r="D3" s="2"/>
      <c r="E3" s="2"/>
      <c r="F3" s="2"/>
      <c r="G3" s="2"/>
      <c r="H3" s="2"/>
      <c r="I3" s="2"/>
      <c r="J3" s="2"/>
    </row>
    <row r="4" spans="1:10" x14ac:dyDescent="0.3">
      <c r="A4" t="s">
        <v>47</v>
      </c>
    </row>
    <row r="5" spans="1:10" x14ac:dyDescent="0.3">
      <c r="A5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22" sqref="G22"/>
    </sheetView>
  </sheetViews>
  <sheetFormatPr defaultRowHeight="14.4" x14ac:dyDescent="0.3"/>
  <cols>
    <col min="1" max="1" width="8.109375" bestFit="1" customWidth="1"/>
    <col min="2" max="2" width="24.6640625" style="6" bestFit="1" customWidth="1"/>
    <col min="3" max="3" width="9.77734375" bestFit="1" customWidth="1"/>
    <col min="4" max="4" width="20.33203125" customWidth="1"/>
    <col min="5" max="5" width="37.6640625" customWidth="1"/>
  </cols>
  <sheetData>
    <row r="1" spans="1:5" ht="28.2" customHeight="1" x14ac:dyDescent="0.3">
      <c r="A1" s="1" t="s">
        <v>0</v>
      </c>
      <c r="B1" s="7" t="s">
        <v>1</v>
      </c>
      <c r="C1" s="1" t="s">
        <v>2</v>
      </c>
      <c r="D1" s="1" t="s">
        <v>39</v>
      </c>
      <c r="E1" s="1" t="s">
        <v>38</v>
      </c>
    </row>
    <row r="2" spans="1:5" ht="28.8" customHeight="1" x14ac:dyDescent="0.3">
      <c r="A2" s="11" t="s">
        <v>3</v>
      </c>
      <c r="B2" s="8" t="s">
        <v>4</v>
      </c>
      <c r="C2" s="3">
        <v>21933</v>
      </c>
      <c r="D2" s="4">
        <v>58</v>
      </c>
      <c r="E2" s="4">
        <v>21875</v>
      </c>
    </row>
    <row r="3" spans="1:5" x14ac:dyDescent="0.3">
      <c r="A3" s="11" t="s">
        <v>5</v>
      </c>
      <c r="B3" s="8" t="s">
        <v>6</v>
      </c>
      <c r="C3" s="3">
        <v>4326</v>
      </c>
      <c r="D3" s="4">
        <v>18</v>
      </c>
      <c r="E3" s="4">
        <v>4308</v>
      </c>
    </row>
    <row r="4" spans="1:5" x14ac:dyDescent="0.3">
      <c r="A4" s="11" t="s">
        <v>7</v>
      </c>
      <c r="B4" s="8" t="s">
        <v>8</v>
      </c>
      <c r="C4" s="3">
        <v>3417</v>
      </c>
      <c r="D4" s="4">
        <v>163</v>
      </c>
      <c r="E4" s="4">
        <v>3254</v>
      </c>
    </row>
    <row r="5" spans="1:5" x14ac:dyDescent="0.3">
      <c r="A5" s="11" t="s">
        <v>9</v>
      </c>
      <c r="B5" s="8" t="s">
        <v>10</v>
      </c>
      <c r="C5" s="3">
        <v>2464</v>
      </c>
      <c r="D5" s="4">
        <v>2446</v>
      </c>
      <c r="E5" s="4">
        <v>18</v>
      </c>
    </row>
    <row r="6" spans="1:5" x14ac:dyDescent="0.3">
      <c r="A6" s="11" t="s">
        <v>11</v>
      </c>
      <c r="B6" s="8" t="s">
        <v>12</v>
      </c>
      <c r="C6" s="3">
        <v>1057</v>
      </c>
      <c r="D6" s="4">
        <v>18</v>
      </c>
      <c r="E6" s="4">
        <v>1039</v>
      </c>
    </row>
    <row r="7" spans="1:5" x14ac:dyDescent="0.3">
      <c r="A7" s="11" t="s">
        <v>13</v>
      </c>
      <c r="B7" s="8" t="s">
        <v>14</v>
      </c>
      <c r="C7" s="3">
        <v>809</v>
      </c>
      <c r="D7" s="4">
        <v>7</v>
      </c>
      <c r="E7" s="4">
        <v>802</v>
      </c>
    </row>
    <row r="8" spans="1:5" x14ac:dyDescent="0.3">
      <c r="A8" s="11" t="s">
        <v>15</v>
      </c>
      <c r="B8" s="8" t="s">
        <v>16</v>
      </c>
      <c r="C8" s="3">
        <v>191</v>
      </c>
      <c r="D8" s="4">
        <v>68</v>
      </c>
      <c r="E8" s="4">
        <v>123</v>
      </c>
    </row>
    <row r="9" spans="1:5" x14ac:dyDescent="0.3">
      <c r="A9" s="11" t="s">
        <v>17</v>
      </c>
      <c r="B9" s="8" t="s">
        <v>18</v>
      </c>
      <c r="C9" s="3">
        <v>126</v>
      </c>
      <c r="D9" s="4">
        <v>101</v>
      </c>
      <c r="E9" s="4">
        <v>25</v>
      </c>
    </row>
    <row r="10" spans="1:5" x14ac:dyDescent="0.3">
      <c r="A10" s="11" t="s">
        <v>19</v>
      </c>
      <c r="B10" s="8" t="s">
        <v>20</v>
      </c>
      <c r="C10" s="3">
        <v>63</v>
      </c>
      <c r="D10" s="4">
        <v>39</v>
      </c>
      <c r="E10" s="4">
        <v>24</v>
      </c>
    </row>
    <row r="11" spans="1:5" x14ac:dyDescent="0.3">
      <c r="A11" s="11" t="s">
        <v>21</v>
      </c>
      <c r="B11" s="8" t="s">
        <v>22</v>
      </c>
      <c r="C11" s="3">
        <v>21</v>
      </c>
      <c r="D11" s="5">
        <v>3</v>
      </c>
      <c r="E11" s="5">
        <v>18</v>
      </c>
    </row>
    <row r="12" spans="1:5" ht="28.8" x14ac:dyDescent="0.3">
      <c r="A12" s="11" t="s">
        <v>23</v>
      </c>
      <c r="B12" s="8" t="s">
        <v>24</v>
      </c>
      <c r="C12" s="3">
        <v>15</v>
      </c>
      <c r="D12" s="4">
        <v>10</v>
      </c>
      <c r="E12" s="4">
        <v>5</v>
      </c>
    </row>
    <row r="13" spans="1:5" x14ac:dyDescent="0.3">
      <c r="A13" s="11" t="s">
        <v>25</v>
      </c>
      <c r="B13" s="8" t="s">
        <v>26</v>
      </c>
      <c r="C13" s="3">
        <v>12</v>
      </c>
      <c r="D13" s="4">
        <v>6</v>
      </c>
      <c r="E13" s="4">
        <v>6</v>
      </c>
    </row>
    <row r="14" spans="1:5" x14ac:dyDescent="0.3">
      <c r="A14" s="11" t="s">
        <v>27</v>
      </c>
      <c r="B14" s="8" t="s">
        <v>28</v>
      </c>
      <c r="C14" s="3">
        <v>12</v>
      </c>
      <c r="D14" s="4">
        <v>3</v>
      </c>
      <c r="E14" s="4">
        <v>9</v>
      </c>
    </row>
    <row r="15" spans="1:5" x14ac:dyDescent="0.3">
      <c r="A15" s="11" t="s">
        <v>29</v>
      </c>
      <c r="B15" s="8" t="s">
        <v>30</v>
      </c>
      <c r="C15" s="3">
        <v>9</v>
      </c>
      <c r="D15" s="4">
        <v>8</v>
      </c>
      <c r="E15" s="4">
        <v>1</v>
      </c>
    </row>
    <row r="16" spans="1:5" x14ac:dyDescent="0.3">
      <c r="A16" s="11" t="s">
        <v>41</v>
      </c>
      <c r="B16" s="8" t="s">
        <v>42</v>
      </c>
      <c r="C16" s="3">
        <v>16</v>
      </c>
      <c r="D16" s="4">
        <v>12</v>
      </c>
      <c r="E16" s="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29" sqref="K29"/>
    </sheetView>
  </sheetViews>
  <sheetFormatPr defaultRowHeight="14.4" x14ac:dyDescent="0.3"/>
  <cols>
    <col min="1" max="1" width="19.88671875" bestFit="1" customWidth="1"/>
    <col min="2" max="2" width="33.77734375" style="6" customWidth="1"/>
    <col min="3" max="3" width="9.77734375" bestFit="1" customWidth="1"/>
    <col min="4" max="4" width="20.44140625" bestFit="1" customWidth="1"/>
    <col min="5" max="5" width="13.88671875" bestFit="1" customWidth="1"/>
    <col min="6" max="6" width="15.5546875" bestFit="1" customWidth="1"/>
    <col min="7" max="7" width="20.44140625" bestFit="1" customWidth="1"/>
    <col min="8" max="8" width="13.88671875" bestFit="1" customWidth="1"/>
    <col min="9" max="9" width="15.5546875" bestFit="1" customWidth="1"/>
  </cols>
  <sheetData>
    <row r="1" spans="1:9" x14ac:dyDescent="0.3">
      <c r="D1" s="13" t="s">
        <v>34</v>
      </c>
      <c r="E1" s="13"/>
      <c r="F1" s="13"/>
      <c r="G1" s="13" t="s">
        <v>40</v>
      </c>
      <c r="H1" s="13"/>
      <c r="I1" s="13"/>
    </row>
    <row r="2" spans="1:9" x14ac:dyDescent="0.3">
      <c r="A2" s="1" t="s">
        <v>0</v>
      </c>
      <c r="B2" s="7" t="s">
        <v>1</v>
      </c>
      <c r="C2" s="1" t="s">
        <v>2</v>
      </c>
      <c r="D2" s="1" t="s">
        <v>33</v>
      </c>
      <c r="E2" s="1" t="s">
        <v>32</v>
      </c>
      <c r="F2" s="1" t="s">
        <v>37</v>
      </c>
      <c r="G2" s="1" t="s">
        <v>33</v>
      </c>
      <c r="H2" s="1" t="s">
        <v>32</v>
      </c>
      <c r="I2" s="1" t="s">
        <v>37</v>
      </c>
    </row>
    <row r="3" spans="1:9" x14ac:dyDescent="0.3">
      <c r="A3" s="10" t="s">
        <v>3</v>
      </c>
      <c r="B3" s="8" t="s">
        <v>4</v>
      </c>
      <c r="C3" s="3">
        <v>21933</v>
      </c>
      <c r="D3" s="9">
        <v>50117</v>
      </c>
      <c r="E3">
        <v>17329</v>
      </c>
      <c r="F3" s="2">
        <v>17225</v>
      </c>
      <c r="G3">
        <v>291317</v>
      </c>
      <c r="H3">
        <v>52331</v>
      </c>
      <c r="I3" s="2">
        <v>51856</v>
      </c>
    </row>
    <row r="4" spans="1:9" x14ac:dyDescent="0.3">
      <c r="A4" s="10" t="s">
        <v>5</v>
      </c>
      <c r="B4" s="8" t="s">
        <v>6</v>
      </c>
      <c r="C4" s="3">
        <v>4326</v>
      </c>
      <c r="D4" s="9">
        <v>28451</v>
      </c>
      <c r="E4">
        <v>9887</v>
      </c>
      <c r="F4" s="2">
        <v>9713</v>
      </c>
      <c r="G4" s="9">
        <v>28451</v>
      </c>
      <c r="H4">
        <v>9887</v>
      </c>
      <c r="I4" s="2">
        <v>9713</v>
      </c>
    </row>
    <row r="5" spans="1:9" x14ac:dyDescent="0.3">
      <c r="A5" s="10" t="s">
        <v>7</v>
      </c>
      <c r="B5" s="8" t="s">
        <v>8</v>
      </c>
      <c r="C5" s="3">
        <v>3417</v>
      </c>
      <c r="D5" s="9">
        <v>10749</v>
      </c>
      <c r="E5">
        <v>3755</v>
      </c>
      <c r="F5" s="2">
        <v>3614</v>
      </c>
      <c r="G5" s="9">
        <v>10749</v>
      </c>
      <c r="H5">
        <v>3755</v>
      </c>
      <c r="I5" s="2">
        <v>3614</v>
      </c>
    </row>
    <row r="6" spans="1:9" x14ac:dyDescent="0.3">
      <c r="A6" s="10" t="s">
        <v>9</v>
      </c>
      <c r="B6" s="8" t="s">
        <v>10</v>
      </c>
      <c r="C6" s="3">
        <v>2464</v>
      </c>
      <c r="D6" s="9">
        <v>6402</v>
      </c>
      <c r="E6">
        <v>2193</v>
      </c>
      <c r="F6" s="2">
        <v>2060</v>
      </c>
      <c r="G6" s="9">
        <v>6402</v>
      </c>
      <c r="H6">
        <v>2193</v>
      </c>
      <c r="I6" s="2">
        <v>2060</v>
      </c>
    </row>
    <row r="7" spans="1:9" x14ac:dyDescent="0.3">
      <c r="A7" s="10" t="s">
        <v>11</v>
      </c>
      <c r="B7" s="8" t="s">
        <v>12</v>
      </c>
      <c r="C7" s="3">
        <v>1057</v>
      </c>
      <c r="D7" s="9">
        <v>28135</v>
      </c>
      <c r="E7">
        <v>9934</v>
      </c>
      <c r="F7" s="2">
        <v>9786</v>
      </c>
      <c r="G7">
        <v>229923</v>
      </c>
      <c r="H7">
        <v>44285</v>
      </c>
      <c r="I7" s="2">
        <v>43777</v>
      </c>
    </row>
    <row r="8" spans="1:9" x14ac:dyDescent="0.3">
      <c r="A8" s="10" t="s">
        <v>13</v>
      </c>
      <c r="B8" s="8" t="s">
        <v>14</v>
      </c>
      <c r="C8" s="3">
        <v>809</v>
      </c>
      <c r="D8" s="9">
        <v>42620</v>
      </c>
      <c r="E8">
        <v>15081</v>
      </c>
      <c r="F8" s="2">
        <v>14883</v>
      </c>
      <c r="G8" s="9">
        <v>42620</v>
      </c>
      <c r="H8">
        <v>15081</v>
      </c>
      <c r="I8" s="2">
        <v>14883</v>
      </c>
    </row>
    <row r="9" spans="1:9" x14ac:dyDescent="0.3">
      <c r="A9" s="10" t="s">
        <v>31</v>
      </c>
      <c r="B9" s="8" t="s">
        <v>16</v>
      </c>
      <c r="C9" s="3">
        <v>191</v>
      </c>
      <c r="D9" s="9">
        <v>18053</v>
      </c>
      <c r="E9">
        <v>6407</v>
      </c>
      <c r="F9" s="2">
        <v>6199</v>
      </c>
      <c r="G9">
        <v>122863</v>
      </c>
      <c r="H9">
        <v>18631</v>
      </c>
      <c r="I9" s="2">
        <v>18261</v>
      </c>
    </row>
    <row r="10" spans="1:9" x14ac:dyDescent="0.3">
      <c r="A10" s="10" t="s">
        <v>17</v>
      </c>
      <c r="B10" s="8" t="s">
        <v>18</v>
      </c>
      <c r="C10" s="3">
        <v>126</v>
      </c>
      <c r="D10" s="9">
        <v>32788</v>
      </c>
      <c r="E10">
        <v>11335</v>
      </c>
      <c r="F10" s="2">
        <v>11199</v>
      </c>
      <c r="G10">
        <v>229170</v>
      </c>
      <c r="H10">
        <v>43298</v>
      </c>
      <c r="I10" s="2">
        <v>42752</v>
      </c>
    </row>
    <row r="11" spans="1:9" x14ac:dyDescent="0.3">
      <c r="A11" s="10" t="s">
        <v>19</v>
      </c>
      <c r="B11" s="8" t="s">
        <v>20</v>
      </c>
      <c r="C11" s="3">
        <v>63</v>
      </c>
      <c r="D11" s="9">
        <v>13468</v>
      </c>
      <c r="E11">
        <v>4682</v>
      </c>
      <c r="F11" s="2">
        <v>4508</v>
      </c>
      <c r="G11">
        <v>98761</v>
      </c>
      <c r="H11">
        <v>18553</v>
      </c>
      <c r="I11" s="2">
        <v>18163</v>
      </c>
    </row>
    <row r="12" spans="1:9" x14ac:dyDescent="0.3">
      <c r="A12" s="10" t="s">
        <v>21</v>
      </c>
      <c r="B12" s="8" t="s">
        <v>22</v>
      </c>
      <c r="C12" s="3">
        <v>21</v>
      </c>
      <c r="D12" s="9">
        <v>26986</v>
      </c>
      <c r="E12">
        <v>9472</v>
      </c>
      <c r="F12" s="2">
        <v>9261</v>
      </c>
      <c r="G12" s="9">
        <v>26986</v>
      </c>
      <c r="H12">
        <v>9472</v>
      </c>
      <c r="I12" s="2">
        <v>9261</v>
      </c>
    </row>
    <row r="13" spans="1:9" x14ac:dyDescent="0.3">
      <c r="A13" s="10" t="s">
        <v>23</v>
      </c>
      <c r="B13" s="8" t="s">
        <v>24</v>
      </c>
      <c r="C13" s="3">
        <v>15</v>
      </c>
      <c r="D13" s="9">
        <v>9414</v>
      </c>
      <c r="E13">
        <v>3310</v>
      </c>
      <c r="F13" s="2">
        <v>3144</v>
      </c>
      <c r="G13">
        <v>19952</v>
      </c>
      <c r="H13">
        <v>4204</v>
      </c>
      <c r="I13" s="2">
        <v>4011</v>
      </c>
    </row>
    <row r="14" spans="1:9" x14ac:dyDescent="0.3">
      <c r="A14" s="10" t="s">
        <v>25</v>
      </c>
      <c r="B14" s="8" t="s">
        <v>26</v>
      </c>
      <c r="C14" s="3">
        <v>12</v>
      </c>
      <c r="D14" s="9">
        <v>23403</v>
      </c>
      <c r="E14">
        <v>8118</v>
      </c>
      <c r="F14" s="2">
        <v>7916</v>
      </c>
      <c r="G14">
        <v>159231</v>
      </c>
      <c r="H14">
        <v>28744</v>
      </c>
      <c r="I14" s="2">
        <v>28246</v>
      </c>
    </row>
    <row r="15" spans="1:9" x14ac:dyDescent="0.3">
      <c r="A15" s="10" t="s">
        <v>27</v>
      </c>
      <c r="B15" s="8" t="s">
        <v>28</v>
      </c>
      <c r="C15" s="3">
        <v>12</v>
      </c>
      <c r="D15" s="9">
        <v>10996</v>
      </c>
      <c r="E15">
        <v>3851</v>
      </c>
      <c r="F15" s="2">
        <v>3677</v>
      </c>
      <c r="G15">
        <v>74057</v>
      </c>
      <c r="H15">
        <v>16397</v>
      </c>
      <c r="I15" s="10">
        <v>16047</v>
      </c>
    </row>
    <row r="16" spans="1:9" x14ac:dyDescent="0.3">
      <c r="A16" s="10" t="s">
        <v>29</v>
      </c>
      <c r="B16" s="8" t="s">
        <v>30</v>
      </c>
      <c r="C16" s="3">
        <v>9</v>
      </c>
      <c r="D16" s="9">
        <v>5550</v>
      </c>
      <c r="E16">
        <v>1978</v>
      </c>
      <c r="F16" s="10">
        <v>1870</v>
      </c>
      <c r="G16">
        <v>77434</v>
      </c>
      <c r="H16">
        <v>16510</v>
      </c>
      <c r="I16" s="2">
        <v>16123</v>
      </c>
    </row>
    <row r="17" spans="1:10" x14ac:dyDescent="0.3">
      <c r="A17" s="10" t="s">
        <v>41</v>
      </c>
      <c r="B17" s="8" t="s">
        <v>42</v>
      </c>
      <c r="C17" s="3">
        <v>16</v>
      </c>
      <c r="D17" s="9">
        <v>3646</v>
      </c>
      <c r="E17">
        <v>3646</v>
      </c>
      <c r="F17" s="10">
        <v>3546</v>
      </c>
      <c r="G17" s="9">
        <v>3646</v>
      </c>
      <c r="H17">
        <v>3646</v>
      </c>
      <c r="I17" s="10">
        <v>3546</v>
      </c>
      <c r="J17" t="s">
        <v>45</v>
      </c>
    </row>
    <row r="18" spans="1:10" x14ac:dyDescent="0.3">
      <c r="A18" s="12"/>
    </row>
    <row r="19" spans="1:10" x14ac:dyDescent="0.3">
      <c r="A19" s="2" t="s">
        <v>35</v>
      </c>
      <c r="C19">
        <f t="shared" ref="C19:I19" si="0">SUM(C9,C10,C11,C13,C14,C15,C16)</f>
        <v>428</v>
      </c>
      <c r="D19">
        <f t="shared" si="0"/>
        <v>113672</v>
      </c>
      <c r="E19">
        <f t="shared" si="0"/>
        <v>39681</v>
      </c>
      <c r="F19" s="2">
        <f t="shared" si="0"/>
        <v>38513</v>
      </c>
      <c r="G19">
        <f t="shared" si="0"/>
        <v>781468</v>
      </c>
      <c r="H19">
        <f t="shared" si="0"/>
        <v>146337</v>
      </c>
      <c r="I19" s="2">
        <f t="shared" si="0"/>
        <v>143603</v>
      </c>
    </row>
    <row r="20" spans="1:10" x14ac:dyDescent="0.3">
      <c r="A20" s="2" t="s">
        <v>36</v>
      </c>
      <c r="C20">
        <f t="shared" ref="C20:I20" si="1">SUM(C3:C17)</f>
        <v>34471</v>
      </c>
      <c r="D20">
        <f t="shared" si="1"/>
        <v>310778</v>
      </c>
      <c r="E20">
        <f t="shared" si="1"/>
        <v>110978</v>
      </c>
      <c r="F20" s="2">
        <f t="shared" si="1"/>
        <v>108601</v>
      </c>
      <c r="G20">
        <f t="shared" si="1"/>
        <v>1421562</v>
      </c>
      <c r="H20">
        <f t="shared" si="1"/>
        <v>286987</v>
      </c>
      <c r="I20" s="2">
        <f t="shared" si="1"/>
        <v>282313</v>
      </c>
    </row>
    <row r="21" spans="1:10" x14ac:dyDescent="0.3">
      <c r="A21" s="2" t="s">
        <v>44</v>
      </c>
      <c r="C21">
        <f>SUM(C3:C4,C7,C8)</f>
        <v>28125</v>
      </c>
      <c r="D21">
        <f t="shared" ref="D21:I21" si="2">SUM(D3:D4,D7,D8)</f>
        <v>149323</v>
      </c>
      <c r="E21">
        <f t="shared" si="2"/>
        <v>52231</v>
      </c>
      <c r="F21" s="2">
        <f t="shared" si="2"/>
        <v>51607</v>
      </c>
      <c r="G21">
        <f t="shared" si="2"/>
        <v>592311</v>
      </c>
      <c r="H21">
        <f t="shared" si="2"/>
        <v>121584</v>
      </c>
      <c r="I21" s="2">
        <f t="shared" si="2"/>
        <v>120229</v>
      </c>
    </row>
    <row r="22" spans="1:10" x14ac:dyDescent="0.3">
      <c r="A22" s="2" t="s">
        <v>43</v>
      </c>
      <c r="C22">
        <f>C20-C21</f>
        <v>6346</v>
      </c>
      <c r="D22">
        <f t="shared" ref="D22:I22" si="3">D20-D21</f>
        <v>161455</v>
      </c>
      <c r="E22">
        <f t="shared" si="3"/>
        <v>58747</v>
      </c>
      <c r="F22" s="2">
        <f t="shared" si="3"/>
        <v>56994</v>
      </c>
      <c r="G22">
        <f t="shared" si="3"/>
        <v>829251</v>
      </c>
      <c r="H22">
        <f t="shared" si="3"/>
        <v>165403</v>
      </c>
      <c r="I22" s="2">
        <f t="shared" si="3"/>
        <v>162084</v>
      </c>
    </row>
  </sheetData>
  <mergeCells count="2">
    <mergeCell ref="D1:F1"/>
    <mergeCell ref="G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legend</vt:lpstr>
      <vt:lpstr>MEROPS</vt:lpstr>
      <vt:lpstr>Comparison HPTS and MEROPS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Vizovisek  Matej</dc:creator>
  <cp:lastModifiedBy>Vizovisek  Matej</cp:lastModifiedBy>
  <dcterms:created xsi:type="dcterms:W3CDTF">2020-02-24T11:56:57Z</dcterms:created>
  <dcterms:modified xsi:type="dcterms:W3CDTF">2021-02-05T12:42:46Z</dcterms:modified>
</cp:coreProperties>
</file>