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-105" yWindow="-105" windowWidth="22785" windowHeight="14655"/>
  </bookViews>
  <sheets>
    <sheet name="Raw file name and experiment no" sheetId="1" r:id="rId1"/>
    <sheet name="Retention Time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F18" i="3" l="1"/>
  <c r="BE18" i="3"/>
  <c r="AX18" i="3"/>
  <c r="AW18" i="3"/>
  <c r="AR18" i="3"/>
  <c r="AQ18" i="3"/>
  <c r="AL18" i="3"/>
  <c r="AK18" i="3"/>
  <c r="AF18" i="3"/>
  <c r="AE18" i="3"/>
  <c r="Z18" i="3"/>
  <c r="Y18" i="3"/>
  <c r="T18" i="3"/>
  <c r="S18" i="3"/>
  <c r="H18" i="3"/>
  <c r="G18" i="3"/>
  <c r="BF17" i="3"/>
  <c r="BE17" i="3"/>
  <c r="AX17" i="3"/>
  <c r="AW17" i="3"/>
  <c r="AR17" i="3"/>
  <c r="AQ17" i="3"/>
  <c r="AL17" i="3"/>
  <c r="AM17" i="3" s="1"/>
  <c r="AK17" i="3"/>
  <c r="AF17" i="3"/>
  <c r="AE17" i="3"/>
  <c r="Z17" i="3"/>
  <c r="Y17" i="3"/>
  <c r="T17" i="3"/>
  <c r="S17" i="3"/>
  <c r="N17" i="3"/>
  <c r="M17" i="3"/>
  <c r="H17" i="3"/>
  <c r="I17" i="3" s="1"/>
  <c r="G17" i="3"/>
  <c r="BF16" i="3"/>
  <c r="BE16" i="3"/>
  <c r="AX16" i="3"/>
  <c r="AY16" i="3" s="1"/>
  <c r="AW16" i="3"/>
  <c r="AR16" i="3"/>
  <c r="AQ16" i="3"/>
  <c r="AL16" i="3"/>
  <c r="AK16" i="3"/>
  <c r="AF16" i="3"/>
  <c r="AE16" i="3"/>
  <c r="Z16" i="3"/>
  <c r="AA16" i="3" s="1"/>
  <c r="Y16" i="3"/>
  <c r="T16" i="3"/>
  <c r="U16" i="3" s="1"/>
  <c r="S16" i="3"/>
  <c r="N16" i="3"/>
  <c r="O16" i="3" s="1"/>
  <c r="M16" i="3"/>
  <c r="H16" i="3"/>
  <c r="G16" i="3"/>
  <c r="BF15" i="3"/>
  <c r="BE15" i="3"/>
  <c r="AX15" i="3"/>
  <c r="AY15" i="3" s="1"/>
  <c r="AW15" i="3"/>
  <c r="AR15" i="3"/>
  <c r="AQ15" i="3"/>
  <c r="AL15" i="3"/>
  <c r="AK15" i="3"/>
  <c r="AF15" i="3"/>
  <c r="AG15" i="3" s="1"/>
  <c r="AE15" i="3"/>
  <c r="Z15" i="3"/>
  <c r="Y15" i="3"/>
  <c r="T15" i="3"/>
  <c r="U15" i="3" s="1"/>
  <c r="S15" i="3"/>
  <c r="N15" i="3"/>
  <c r="O15" i="3" s="1"/>
  <c r="M15" i="3"/>
  <c r="H15" i="3"/>
  <c r="G15" i="3"/>
  <c r="BF14" i="3"/>
  <c r="BE14" i="3"/>
  <c r="AX14" i="3"/>
  <c r="AW14" i="3"/>
  <c r="AR14" i="3"/>
  <c r="AQ14" i="3"/>
  <c r="AL14" i="3"/>
  <c r="AK14" i="3"/>
  <c r="AF14" i="3"/>
  <c r="AE14" i="3"/>
  <c r="Z14" i="3"/>
  <c r="AA14" i="3" s="1"/>
  <c r="Y14" i="3"/>
  <c r="T14" i="3"/>
  <c r="S14" i="3"/>
  <c r="N14" i="3"/>
  <c r="M14" i="3"/>
  <c r="H14" i="3"/>
  <c r="G14" i="3"/>
  <c r="BF13" i="3"/>
  <c r="BE13" i="3"/>
  <c r="BG13" i="3" s="1"/>
  <c r="AX13" i="3"/>
  <c r="AY13" i="3" s="1"/>
  <c r="AW13" i="3"/>
  <c r="AR13" i="3"/>
  <c r="AS13" i="3" s="1"/>
  <c r="AQ13" i="3"/>
  <c r="AL13" i="3"/>
  <c r="AM13" i="3" s="1"/>
  <c r="AK13" i="3"/>
  <c r="AF13" i="3"/>
  <c r="AE13" i="3"/>
  <c r="Z13" i="3"/>
  <c r="Y13" i="3"/>
  <c r="T13" i="3"/>
  <c r="U13" i="3" s="1"/>
  <c r="S13" i="3"/>
  <c r="N13" i="3"/>
  <c r="O13" i="3" s="1"/>
  <c r="M13" i="3"/>
  <c r="H13" i="3"/>
  <c r="G13" i="3"/>
  <c r="BF12" i="3"/>
  <c r="BG12" i="3" s="1"/>
  <c r="BE12" i="3"/>
  <c r="AX12" i="3"/>
  <c r="AW12" i="3"/>
  <c r="AR12" i="3"/>
  <c r="AQ12" i="3"/>
  <c r="AL12" i="3"/>
  <c r="AK12" i="3"/>
  <c r="AF12" i="3"/>
  <c r="AE12" i="3"/>
  <c r="Z12" i="3"/>
  <c r="AA12" i="3" s="1"/>
  <c r="Y12" i="3"/>
  <c r="T12" i="3"/>
  <c r="U12" i="3" s="1"/>
  <c r="S12" i="3"/>
  <c r="N12" i="3"/>
  <c r="M12" i="3"/>
  <c r="H12" i="3"/>
  <c r="I12" i="3" s="1"/>
  <c r="G12" i="3"/>
  <c r="BG11" i="3"/>
  <c r="BF11" i="3"/>
  <c r="BE11" i="3"/>
  <c r="AX11" i="3"/>
  <c r="AW11" i="3"/>
  <c r="AR11" i="3"/>
  <c r="AQ11" i="3"/>
  <c r="AL11" i="3"/>
  <c r="AK11" i="3"/>
  <c r="AF11" i="3"/>
  <c r="AE11" i="3"/>
  <c r="Z11" i="3"/>
  <c r="Y11" i="3"/>
  <c r="T11" i="3"/>
  <c r="S11" i="3"/>
  <c r="N11" i="3"/>
  <c r="O11" i="3" s="1"/>
  <c r="M11" i="3"/>
  <c r="H11" i="3"/>
  <c r="G11" i="3"/>
  <c r="BF10" i="3"/>
  <c r="BE10" i="3"/>
  <c r="AX10" i="3"/>
  <c r="AW10" i="3"/>
  <c r="AY10" i="3" s="1"/>
  <c r="AR10" i="3"/>
  <c r="AQ10" i="3"/>
  <c r="AL10" i="3"/>
  <c r="AK10" i="3"/>
  <c r="AF10" i="3"/>
  <c r="AE10" i="3"/>
  <c r="Z10" i="3"/>
  <c r="Y10" i="3"/>
  <c r="T10" i="3"/>
  <c r="S10" i="3"/>
  <c r="N10" i="3"/>
  <c r="M10" i="3"/>
  <c r="H10" i="3"/>
  <c r="G10" i="3"/>
  <c r="BF9" i="3"/>
  <c r="BE9" i="3"/>
  <c r="AX9" i="3"/>
  <c r="AW9" i="3"/>
  <c r="AR9" i="3"/>
  <c r="AQ9" i="3"/>
  <c r="AL9" i="3"/>
  <c r="AK9" i="3"/>
  <c r="AM9" i="3" s="1"/>
  <c r="AF9" i="3"/>
  <c r="AE9" i="3"/>
  <c r="Z9" i="3"/>
  <c r="Y9" i="3"/>
  <c r="T9" i="3"/>
  <c r="S9" i="3"/>
  <c r="N9" i="3"/>
  <c r="M9" i="3"/>
  <c r="H9" i="3"/>
  <c r="G9" i="3"/>
  <c r="BF8" i="3"/>
  <c r="BE8" i="3"/>
  <c r="AX8" i="3"/>
  <c r="AY8" i="3" s="1"/>
  <c r="AW8" i="3"/>
  <c r="AR8" i="3"/>
  <c r="AS8" i="3" s="1"/>
  <c r="AQ8" i="3"/>
  <c r="AL8" i="3"/>
  <c r="AK8" i="3"/>
  <c r="AF8" i="3"/>
  <c r="AE8" i="3"/>
  <c r="Z8" i="3"/>
  <c r="Y8" i="3"/>
  <c r="T8" i="3"/>
  <c r="S8" i="3"/>
  <c r="N8" i="3"/>
  <c r="O8" i="3" s="1"/>
  <c r="M8" i="3"/>
  <c r="H8" i="3"/>
  <c r="I8" i="3" s="1"/>
  <c r="G8" i="3"/>
  <c r="BF7" i="3"/>
  <c r="BG7" i="3" s="1"/>
  <c r="BE7" i="3"/>
  <c r="AX7" i="3"/>
  <c r="AW7" i="3"/>
  <c r="AR7" i="3"/>
  <c r="AQ7" i="3"/>
  <c r="AL7" i="3"/>
  <c r="AM7" i="3" s="1"/>
  <c r="AK7" i="3"/>
  <c r="AF7" i="3"/>
  <c r="AG7" i="3" s="1"/>
  <c r="AE7" i="3"/>
  <c r="Z7" i="3"/>
  <c r="AA7" i="3" s="1"/>
  <c r="Y7" i="3"/>
  <c r="T7" i="3"/>
  <c r="U7" i="3" s="1"/>
  <c r="S7" i="3"/>
  <c r="N7" i="3"/>
  <c r="M7" i="3"/>
  <c r="H7" i="3"/>
  <c r="G7" i="3"/>
  <c r="BF6" i="3"/>
  <c r="BE6" i="3"/>
  <c r="AX6" i="3"/>
  <c r="AY6" i="3" s="1"/>
  <c r="AW6" i="3"/>
  <c r="AR6" i="3"/>
  <c r="AQ6" i="3"/>
  <c r="AL6" i="3"/>
  <c r="AM6" i="3" s="1"/>
  <c r="AK6" i="3"/>
  <c r="AF6" i="3"/>
  <c r="AE6" i="3"/>
  <c r="Z6" i="3"/>
  <c r="Y6" i="3"/>
  <c r="T6" i="3"/>
  <c r="S6" i="3"/>
  <c r="N6" i="3"/>
  <c r="O6" i="3" s="1"/>
  <c r="M6" i="3"/>
  <c r="H6" i="3"/>
  <c r="G6" i="3"/>
  <c r="BF5" i="3"/>
  <c r="BG5" i="3" s="1"/>
  <c r="BE5" i="3"/>
  <c r="AX5" i="3"/>
  <c r="AW5" i="3"/>
  <c r="AR5" i="3"/>
  <c r="AS5" i="3" s="1"/>
  <c r="AQ5" i="3"/>
  <c r="AM5" i="3"/>
  <c r="AL5" i="3"/>
  <c r="AK5" i="3"/>
  <c r="AF5" i="3"/>
  <c r="AE5" i="3"/>
  <c r="Z5" i="3"/>
  <c r="Y5" i="3"/>
  <c r="T5" i="3"/>
  <c r="S5" i="3"/>
  <c r="N5" i="3"/>
  <c r="M5" i="3"/>
  <c r="H5" i="3"/>
  <c r="G5" i="3"/>
  <c r="I9" i="3" l="1"/>
  <c r="BG9" i="3"/>
  <c r="AA10" i="3"/>
  <c r="AM11" i="3"/>
  <c r="AM14" i="3"/>
  <c r="I15" i="3"/>
  <c r="BG15" i="3"/>
  <c r="AM18" i="3"/>
  <c r="O9" i="3"/>
  <c r="I10" i="3"/>
  <c r="AG10" i="3"/>
  <c r="U11" i="3"/>
  <c r="AS17" i="3"/>
  <c r="AS6" i="3"/>
  <c r="O7" i="3"/>
  <c r="AA8" i="3"/>
  <c r="AM12" i="3"/>
  <c r="I13" i="3"/>
  <c r="AM15" i="3"/>
  <c r="AG16" i="3"/>
  <c r="BG16" i="3"/>
  <c r="AG5" i="3"/>
  <c r="AA6" i="3"/>
  <c r="AM10" i="3"/>
  <c r="AA11" i="3"/>
  <c r="AY14" i="3"/>
  <c r="AY17" i="3"/>
  <c r="AA18" i="3"/>
  <c r="AY18" i="3"/>
  <c r="O5" i="3"/>
  <c r="AA9" i="3"/>
  <c r="AY9" i="3"/>
  <c r="AS10" i="3"/>
  <c r="AY12" i="3"/>
  <c r="AG14" i="3"/>
  <c r="O17" i="3"/>
  <c r="BG17" i="3"/>
  <c r="AG18" i="3"/>
  <c r="BG18" i="3"/>
  <c r="AA5" i="3"/>
  <c r="U9" i="3"/>
  <c r="I11" i="3"/>
  <c r="I5" i="3"/>
  <c r="AY5" i="3"/>
  <c r="AG6" i="3"/>
  <c r="U8" i="3"/>
  <c r="BG8" i="3"/>
  <c r="AS9" i="3"/>
  <c r="AG11" i="3"/>
  <c r="O12" i="3"/>
  <c r="AS14" i="3"/>
  <c r="AA15" i="3"/>
  <c r="I16" i="3"/>
  <c r="AS18" i="3"/>
  <c r="U6" i="3"/>
  <c r="BG6" i="3"/>
  <c r="AS7" i="3"/>
  <c r="AG9" i="3"/>
  <c r="O10" i="3"/>
  <c r="AS12" i="3"/>
  <c r="AA13" i="3"/>
  <c r="I14" i="3"/>
  <c r="AM16" i="3"/>
  <c r="U17" i="3"/>
  <c r="U5" i="3"/>
  <c r="I7" i="3"/>
  <c r="AY7" i="3"/>
  <c r="AG8" i="3"/>
  <c r="U10" i="3"/>
  <c r="BG10" i="3"/>
  <c r="AS11" i="3"/>
  <c r="AG13" i="3"/>
  <c r="O14" i="3"/>
  <c r="AS16" i="3"/>
  <c r="AA17" i="3"/>
  <c r="I18" i="3"/>
  <c r="I6" i="3"/>
  <c r="AM8" i="3"/>
  <c r="AY11" i="3"/>
  <c r="AG12" i="3"/>
  <c r="U14" i="3"/>
  <c r="BG14" i="3"/>
  <c r="AS15" i="3"/>
  <c r="AG17" i="3"/>
  <c r="U18" i="3"/>
</calcChain>
</file>

<file path=xl/sharedStrings.xml><?xml version="1.0" encoding="utf-8"?>
<sst xmlns="http://schemas.openxmlformats.org/spreadsheetml/2006/main" count="299" uniqueCount="118">
  <si>
    <t>File ID</t>
  </si>
  <si>
    <t>File Name</t>
  </si>
  <si>
    <t>Creation Date</t>
  </si>
  <si>
    <t>RT Range [min]</t>
  </si>
  <si>
    <t>Instrument Name</t>
  </si>
  <si>
    <t>Software Revision</t>
  </si>
  <si>
    <t>Ref. File ID</t>
  </si>
  <si>
    <t>F1</t>
  </si>
  <si>
    <t>F:\Hine_Nazmin Thermomix_for Ling\Lum_18aug205.raw</t>
  </si>
  <si>
    <t>5.02 - 65.00</t>
  </si>
  <si>
    <t>Orbitrap Fusion Lumos</t>
  </si>
  <si>
    <t>3.0.2022.4</t>
  </si>
  <si>
    <t>F2</t>
  </si>
  <si>
    <t>F:\Hine_Nazmin Thermomix_for Ling\Lum_18aug211.raw</t>
  </si>
  <si>
    <t>F3</t>
  </si>
  <si>
    <t>F:\Hine_Nazmin Thermomix_for Ling\Lum_18aug216.raw</t>
  </si>
  <si>
    <t>F4</t>
  </si>
  <si>
    <t>F:\Hine_Nazmin Thermomix_for Ling\Lum_18aug222.raw</t>
  </si>
  <si>
    <t>SP 07&amp;08 (WT Liver&amp;Kidney)</t>
  </si>
  <si>
    <t>F5</t>
  </si>
  <si>
    <t>F:\Hine_Nazmin Thermomix_for Ling\Lum_18sept111.raw</t>
  </si>
  <si>
    <t>F6</t>
  </si>
  <si>
    <t>F:\Hine_Nazmin Thermomix_for Ling\Lum_18sept122.raw</t>
  </si>
  <si>
    <t>F7</t>
  </si>
  <si>
    <t>F:\Hine_Nazmin Thermomix_for Ling\Lum_18sept1014.raw</t>
  </si>
  <si>
    <t>SP 09 (KO Liver &amp; Kidney)</t>
  </si>
  <si>
    <t>F8</t>
  </si>
  <si>
    <t>F:\Hine_Nazmin Thermomix_for Ling\Lum_18sept1611.raw</t>
  </si>
  <si>
    <t>F9</t>
  </si>
  <si>
    <t>F:\Hine_Nazmin Thermomix_for Ling\Lum_18sept1622.raw</t>
  </si>
  <si>
    <t>F10</t>
  </si>
  <si>
    <t>F:\Hine_Nazmin Thermomix_for Ling\Lum_18sept2109.raw</t>
  </si>
  <si>
    <t>SP 10 (WT  Heart &amp; Brain)</t>
  </si>
  <si>
    <t>F11</t>
  </si>
  <si>
    <t>F:\Hine_Nazmin Thermomix_for Ling\Lum_18oct1315.raw</t>
  </si>
  <si>
    <t>F12</t>
  </si>
  <si>
    <t>F:\Hine_Nazmin Thermomix_for Ling\Lum_18oct1517.raw</t>
  </si>
  <si>
    <t>F13</t>
  </si>
  <si>
    <t>F:\Hine_Nazmin Thermomix_for Ling\Lum_18oct1527.raw</t>
  </si>
  <si>
    <t>SP 11 (WT  Muscle &amp; Serum)</t>
  </si>
  <si>
    <t>F14</t>
  </si>
  <si>
    <t>F:\Hine_Nazmin Thermomix_for Ling\Lum_19jul1013.raw</t>
  </si>
  <si>
    <t>0.00 - 70.00</t>
  </si>
  <si>
    <t>3.1.2412.25</t>
  </si>
  <si>
    <t>F15</t>
  </si>
  <si>
    <t>F:\Hine_Nazmin Thermomix_for Ling\Lum_19jul1212.raw</t>
  </si>
  <si>
    <t>F16</t>
  </si>
  <si>
    <t>F:\Hine_Nazmin Thermomix_for Ling\Lum_19jul1224.raw</t>
  </si>
  <si>
    <t>SP 17 (EOD Liver &amp; Kidney)</t>
  </si>
  <si>
    <t>F17</t>
  </si>
  <si>
    <t>F:\Hine_Nazmin Thermomix_for Ling\Lum_19aug2111.raw</t>
  </si>
  <si>
    <t>F18</t>
  </si>
  <si>
    <t>F:\Hine_Nazmin Thermomix_for Ling\Lum_19aug2301.raw</t>
  </si>
  <si>
    <t>F19</t>
  </si>
  <si>
    <t>F:\Hine_Nazmin Thermomix_for Ling\Lum_19aug2315.raw</t>
  </si>
  <si>
    <t>SP 18 (EOD Heart &amp; Muscle)</t>
  </si>
  <si>
    <t>F20</t>
  </si>
  <si>
    <t>F:\Hine_Nazmin Thermomix_for Ling\Lum_19oct1119.raw</t>
  </si>
  <si>
    <t>F21</t>
  </si>
  <si>
    <t>F:\Hine_Nazmin Thermomix_for Ling\Lum_19oct1412.raw</t>
  </si>
  <si>
    <t>F22</t>
  </si>
  <si>
    <t>F:\Hine_Nazmin Thermomix_for Ling\Lum_19oct1424.raw</t>
  </si>
  <si>
    <t>SP 19 (EOD Brain &amp; Serum)</t>
  </si>
  <si>
    <t>F23</t>
  </si>
  <si>
    <t>F:\Hine_Nazmin Thermomix_for Ling\Lum_19dec1102.raw</t>
  </si>
  <si>
    <t>F24</t>
  </si>
  <si>
    <t>F:\Hine_Nazmin Thermomix_for Ling\Lum_19dec1115.raw</t>
  </si>
  <si>
    <t>F25</t>
  </si>
  <si>
    <t>F:\Hine_Nazmin Thermomix_for Ling\Lum_19dec1221.raw</t>
  </si>
  <si>
    <t>SP 20 (KO Brain, Heart &amp; Muscle)</t>
  </si>
  <si>
    <t>0.00 - 69.99</t>
  </si>
  <si>
    <t>F29</t>
  </si>
  <si>
    <t>F:\Hine_Nazmin Thermomix_for Ling\Lum_20jul118.raw</t>
  </si>
  <si>
    <t>F30</t>
  </si>
  <si>
    <t>F:\Hine_Nazmin Thermomix_for Ling\Lum_20jul207.raw</t>
  </si>
  <si>
    <t>F:\Hine_Nazmin Thermomix_for Ling\Lum_20jul214.raw</t>
  </si>
  <si>
    <t>SP 27 (KO Kidney BTAvsPDP)</t>
  </si>
  <si>
    <t>F:\Hine_Nazmin Thermomix_for Ling\Lum_20jul1735.raw</t>
  </si>
  <si>
    <t>F:\Hine_Nazmin Thermomix_for Ling\Lum_20jul1742.raw</t>
  </si>
  <si>
    <t>SP 28 (KO Brain BTAvsPDP)</t>
  </si>
  <si>
    <t>RT [min]</t>
  </si>
  <si>
    <t>Sequence</t>
  </si>
  <si>
    <t>Modifications</t>
  </si>
  <si>
    <t>RT (ave)</t>
  </si>
  <si>
    <t>RT(sd)</t>
  </si>
  <si>
    <t>cv (%)</t>
  </si>
  <si>
    <t>SSAAPPPPPR</t>
  </si>
  <si>
    <t>R10(Label:13C(6)15N(4))</t>
  </si>
  <si>
    <t>GISNEGQNASIK</t>
  </si>
  <si>
    <t>K12(Label:13C(6)15N(2))</t>
  </si>
  <si>
    <t>HVLTSIGEK</t>
  </si>
  <si>
    <t>K9(Label:13C(6)15N(2))</t>
  </si>
  <si>
    <t>IGDYAGIK</t>
  </si>
  <si>
    <t>K8(Label:13C(6)15N(2))</t>
  </si>
  <si>
    <t>TASEFDSAIAQDK</t>
  </si>
  <si>
    <t>K13(Label:13C(6)15N(2))</t>
  </si>
  <si>
    <t>SAAGAFGPELSR</t>
  </si>
  <si>
    <t>R12(Label:13C(6)15N(4))</t>
  </si>
  <si>
    <t>ELGQSGVDTYLQTK</t>
  </si>
  <si>
    <t>K14(Label:13C(6)15N(2))</t>
  </si>
  <si>
    <t>GLILVGGYGTR</t>
  </si>
  <si>
    <t>R11(Label:13C(6)15N(4))</t>
  </si>
  <si>
    <t>SFANQPLEVVYSK</t>
  </si>
  <si>
    <t>GILFVGSGVSGGEEGAR</t>
  </si>
  <si>
    <t>R17(Label:13C(6)15N(4))</t>
  </si>
  <si>
    <t>LTILEELR</t>
  </si>
  <si>
    <t>R8(Label:13C(6)15N(4))</t>
  </si>
  <si>
    <t>NGFILDGFPR</t>
  </si>
  <si>
    <t>ELASGLSFPVGFK</t>
  </si>
  <si>
    <t>LSSEAPALFQFDLK</t>
  </si>
  <si>
    <t>Thermomixture Mass Spec Quality Control (QC1) raw data files available on Figshare here:</t>
  </si>
  <si>
    <t>https://figshare.com/s/941a9d9bc9cd39b0dac6</t>
  </si>
  <si>
    <t>https://figshare.com/s/f613f80460bce4eb722d</t>
  </si>
  <si>
    <t>F26</t>
  </si>
  <si>
    <t>F27</t>
  </si>
  <si>
    <t>F28</t>
  </si>
  <si>
    <t xml:space="preserve">The files names found on Figshare and the tissues they correspond to for quality control purposes are given below: </t>
  </si>
  <si>
    <t>Supplementary Data 40: Thermomixture Quality Control (QC1)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</si>
</sst>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b/>
      <sz val="8"/>
      <color indexed="64"/>
      <name val="Tahoma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22" fontId="0" fillId="0" borderId="0" xfId="0" applyNumberFormat="1"/>
    <xf numFmtId="0" fontId="3" fillId="0" borderId="0" xfId="1"/>
    <xf numFmtId="0" fontId="3" fillId="0" borderId="0" xfId="1" applyAlignment="1">
      <alignment horizontal="center"/>
    </xf>
    <xf numFmtId="0" fontId="3" fillId="0" borderId="1" xfId="1" applyBorder="1" applyAlignment="1">
      <alignment horizontal="center"/>
    </xf>
    <xf numFmtId="0" fontId="1" fillId="0" borderId="2" xfId="1" applyFont="1" applyFill="1" applyBorder="1" applyAlignment="1">
      <alignment horizontal="center" vertical="center"/>
    </xf>
    <xf numFmtId="0" fontId="3" fillId="0" borderId="0" xfId="1" applyFill="1"/>
    <xf numFmtId="0" fontId="3" fillId="0" borderId="0" xfId="1" applyFill="1" applyAlignment="1">
      <alignment horizontal="center"/>
    </xf>
    <xf numFmtId="2" fontId="2" fillId="0" borderId="3" xfId="1" applyNumberFormat="1" applyFont="1" applyFill="1" applyBorder="1" applyAlignment="1">
      <alignment horizontal="right" vertical="top"/>
    </xf>
    <xf numFmtId="2" fontId="2" fillId="2" borderId="3" xfId="1" applyNumberFormat="1" applyFont="1" applyFill="1" applyBorder="1" applyAlignment="1">
      <alignment horizontal="right" vertical="top"/>
    </xf>
    <xf numFmtId="0" fontId="4" fillId="0" borderId="3" xfId="1" applyFont="1" applyFill="1" applyBorder="1" applyAlignment="1">
      <alignment horizontal="left" vertical="top"/>
    </xf>
    <xf numFmtId="0" fontId="5" fillId="0" borderId="0" xfId="2"/>
    <xf numFmtId="0" fontId="3" fillId="2" borderId="1" xfId="1" applyFill="1" applyBorder="1" applyAlignment="1">
      <alignment horizontal="center"/>
    </xf>
    <xf numFmtId="0" fontId="3" fillId="2" borderId="0" xfId="1" applyFill="1" applyAlignment="1">
      <alignment horizontal="center"/>
    </xf>
    <xf numFmtId="0" fontId="3" fillId="0" borderId="0" xfId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gshare.com/s/f613f80460bce4eb722d" TargetMode="External"/><Relationship Id="rId1" Type="http://schemas.openxmlformats.org/officeDocument/2006/relationships/hyperlink" Target="https://figshare.com/s/941a9d9bc9cd39b0dac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zoomScale="80" zoomScaleNormal="80" workbookViewId="0">
      <selection activeCell="S9" sqref="S9"/>
    </sheetView>
  </sheetViews>
  <sheetFormatPr defaultRowHeight="15" x14ac:dyDescent="0.25"/>
  <cols>
    <col min="2" max="2" width="62.7109375" customWidth="1"/>
    <col min="3" max="3" width="17.140625" bestFit="1" customWidth="1"/>
    <col min="5" max="5" width="23.7109375" bestFit="1" customWidth="1"/>
    <col min="6" max="6" width="10.28515625" bestFit="1" customWidth="1"/>
  </cols>
  <sheetData>
    <row r="1" spans="1:7" x14ac:dyDescent="0.25">
      <c r="A1" t="s">
        <v>117</v>
      </c>
    </row>
    <row r="2" spans="1:7" x14ac:dyDescent="0.25">
      <c r="A2" t="s">
        <v>110</v>
      </c>
    </row>
    <row r="3" spans="1:7" x14ac:dyDescent="0.25">
      <c r="A3" s="11" t="s">
        <v>111</v>
      </c>
    </row>
    <row r="4" spans="1:7" x14ac:dyDescent="0.25">
      <c r="A4" s="11" t="s">
        <v>112</v>
      </c>
    </row>
    <row r="5" spans="1:7" x14ac:dyDescent="0.25">
      <c r="A5" t="s">
        <v>116</v>
      </c>
    </row>
    <row r="7" spans="1:7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</row>
    <row r="8" spans="1:7" x14ac:dyDescent="0.25">
      <c r="A8" t="s">
        <v>7</v>
      </c>
      <c r="B8" t="s">
        <v>8</v>
      </c>
      <c r="C8" s="1">
        <v>43315.331608796296</v>
      </c>
      <c r="D8" t="s">
        <v>9</v>
      </c>
      <c r="E8" t="s">
        <v>10</v>
      </c>
      <c r="F8" t="s">
        <v>11</v>
      </c>
    </row>
    <row r="9" spans="1:7" x14ac:dyDescent="0.25">
      <c r="A9" t="s">
        <v>12</v>
      </c>
      <c r="B9" t="s">
        <v>13</v>
      </c>
      <c r="C9" s="1">
        <v>43315.924618055556</v>
      </c>
      <c r="D9" t="s">
        <v>9</v>
      </c>
      <c r="E9" t="s">
        <v>10</v>
      </c>
      <c r="F9" t="s">
        <v>11</v>
      </c>
      <c r="G9" t="s">
        <v>7</v>
      </c>
    </row>
    <row r="10" spans="1:7" x14ac:dyDescent="0.25">
      <c r="A10" t="s">
        <v>14</v>
      </c>
      <c r="B10" t="s">
        <v>15</v>
      </c>
      <c r="C10" s="1">
        <v>43316.390844907408</v>
      </c>
      <c r="D10" t="s">
        <v>9</v>
      </c>
      <c r="E10" t="s">
        <v>10</v>
      </c>
      <c r="F10" t="s">
        <v>11</v>
      </c>
      <c r="G10" t="s">
        <v>7</v>
      </c>
    </row>
    <row r="11" spans="1:7" x14ac:dyDescent="0.25">
      <c r="A11" t="s">
        <v>16</v>
      </c>
      <c r="B11" t="s">
        <v>17</v>
      </c>
      <c r="C11" s="1">
        <v>43316.959363425929</v>
      </c>
      <c r="D11" t="s">
        <v>9</v>
      </c>
      <c r="E11" t="s">
        <v>10</v>
      </c>
      <c r="F11" t="s">
        <v>11</v>
      </c>
      <c r="G11" t="s">
        <v>7</v>
      </c>
    </row>
    <row r="12" spans="1:7" x14ac:dyDescent="0.25">
      <c r="B12" t="s">
        <v>18</v>
      </c>
      <c r="C12" s="1"/>
    </row>
    <row r="13" spans="1:7" x14ac:dyDescent="0.25">
      <c r="C13" s="1"/>
    </row>
    <row r="14" spans="1:7" x14ac:dyDescent="0.25">
      <c r="A14" t="s">
        <v>19</v>
      </c>
      <c r="B14" t="s">
        <v>20</v>
      </c>
      <c r="C14" s="1">
        <v>43346.504224537035</v>
      </c>
      <c r="D14" t="s">
        <v>9</v>
      </c>
      <c r="E14" t="s">
        <v>10</v>
      </c>
      <c r="F14" t="s">
        <v>11</v>
      </c>
      <c r="G14" t="s">
        <v>7</v>
      </c>
    </row>
    <row r="15" spans="1:7" x14ac:dyDescent="0.25">
      <c r="A15" t="s">
        <v>21</v>
      </c>
      <c r="B15" t="s">
        <v>22</v>
      </c>
      <c r="C15" s="1">
        <v>43347.67460648148</v>
      </c>
      <c r="D15" t="s">
        <v>9</v>
      </c>
      <c r="E15" t="s">
        <v>10</v>
      </c>
      <c r="F15" t="s">
        <v>11</v>
      </c>
      <c r="G15" t="s">
        <v>7</v>
      </c>
    </row>
    <row r="16" spans="1:7" x14ac:dyDescent="0.25">
      <c r="A16" t="s">
        <v>23</v>
      </c>
      <c r="B16" t="s">
        <v>24</v>
      </c>
      <c r="C16" s="1">
        <v>43354.294814814813</v>
      </c>
      <c r="D16" t="s">
        <v>9</v>
      </c>
      <c r="E16" t="s">
        <v>10</v>
      </c>
      <c r="F16" t="s">
        <v>11</v>
      </c>
      <c r="G16" t="s">
        <v>7</v>
      </c>
    </row>
    <row r="17" spans="1:7" x14ac:dyDescent="0.25">
      <c r="B17" t="s">
        <v>25</v>
      </c>
      <c r="C17" s="1"/>
    </row>
    <row r="18" spans="1:7" x14ac:dyDescent="0.25">
      <c r="C18" s="1"/>
    </row>
    <row r="19" spans="1:7" x14ac:dyDescent="0.25">
      <c r="A19" t="s">
        <v>26</v>
      </c>
      <c r="B19" t="s">
        <v>27</v>
      </c>
      <c r="C19" s="1">
        <v>43361.026087962964</v>
      </c>
      <c r="D19" t="s">
        <v>9</v>
      </c>
      <c r="E19" t="s">
        <v>10</v>
      </c>
      <c r="F19" t="s">
        <v>11</v>
      </c>
      <c r="G19" t="s">
        <v>7</v>
      </c>
    </row>
    <row r="20" spans="1:7" x14ac:dyDescent="0.25">
      <c r="A20" t="s">
        <v>28</v>
      </c>
      <c r="B20" t="s">
        <v>29</v>
      </c>
      <c r="C20" s="1">
        <v>43362.041377314818</v>
      </c>
      <c r="D20" t="s">
        <v>9</v>
      </c>
      <c r="E20" t="s">
        <v>10</v>
      </c>
      <c r="F20" t="s">
        <v>11</v>
      </c>
      <c r="G20" t="s">
        <v>7</v>
      </c>
    </row>
    <row r="21" spans="1:7" x14ac:dyDescent="0.25">
      <c r="A21" t="s">
        <v>30</v>
      </c>
      <c r="B21" t="s">
        <v>31</v>
      </c>
      <c r="C21" s="1">
        <v>43366.643842592595</v>
      </c>
      <c r="D21" t="s">
        <v>9</v>
      </c>
      <c r="E21" t="s">
        <v>10</v>
      </c>
      <c r="F21" t="s">
        <v>11</v>
      </c>
      <c r="G21" t="s">
        <v>7</v>
      </c>
    </row>
    <row r="22" spans="1:7" x14ac:dyDescent="0.25">
      <c r="B22" t="s">
        <v>32</v>
      </c>
      <c r="C22" s="1"/>
    </row>
    <row r="23" spans="1:7" x14ac:dyDescent="0.25">
      <c r="C23" s="1"/>
    </row>
    <row r="24" spans="1:7" x14ac:dyDescent="0.25">
      <c r="A24" t="s">
        <v>33</v>
      </c>
      <c r="B24" t="s">
        <v>34</v>
      </c>
      <c r="C24" s="1">
        <v>43388.462847222225</v>
      </c>
      <c r="D24" t="s">
        <v>9</v>
      </c>
      <c r="E24" t="s">
        <v>10</v>
      </c>
      <c r="F24" t="s">
        <v>11</v>
      </c>
      <c r="G24" t="s">
        <v>7</v>
      </c>
    </row>
    <row r="25" spans="1:7" x14ac:dyDescent="0.25">
      <c r="A25" t="s">
        <v>35</v>
      </c>
      <c r="B25" t="s">
        <v>36</v>
      </c>
      <c r="C25" s="1">
        <v>43389.98</v>
      </c>
      <c r="D25" t="s">
        <v>9</v>
      </c>
      <c r="E25" t="s">
        <v>10</v>
      </c>
      <c r="F25" t="s">
        <v>11</v>
      </c>
      <c r="G25" t="s">
        <v>7</v>
      </c>
    </row>
    <row r="26" spans="1:7" x14ac:dyDescent="0.25">
      <c r="A26" t="s">
        <v>37</v>
      </c>
      <c r="B26" t="s">
        <v>38</v>
      </c>
      <c r="C26" s="1">
        <v>43390.941550925927</v>
      </c>
      <c r="D26" t="s">
        <v>9</v>
      </c>
      <c r="E26" t="s">
        <v>10</v>
      </c>
      <c r="F26" t="s">
        <v>11</v>
      </c>
      <c r="G26" t="s">
        <v>7</v>
      </c>
    </row>
    <row r="27" spans="1:7" x14ac:dyDescent="0.25">
      <c r="B27" t="s">
        <v>39</v>
      </c>
      <c r="C27" s="1"/>
    </row>
    <row r="28" spans="1:7" x14ac:dyDescent="0.25">
      <c r="C28" s="1"/>
    </row>
    <row r="29" spans="1:7" x14ac:dyDescent="0.25">
      <c r="A29" t="s">
        <v>40</v>
      </c>
      <c r="B29" t="s">
        <v>41</v>
      </c>
      <c r="C29" s="1">
        <v>43657.661874999998</v>
      </c>
      <c r="D29" t="s">
        <v>42</v>
      </c>
      <c r="E29" t="s">
        <v>10</v>
      </c>
      <c r="F29" t="s">
        <v>43</v>
      </c>
      <c r="G29" t="s">
        <v>7</v>
      </c>
    </row>
    <row r="30" spans="1:7" x14ac:dyDescent="0.25">
      <c r="A30" t="s">
        <v>44</v>
      </c>
      <c r="B30" t="s">
        <v>45</v>
      </c>
      <c r="C30" s="1">
        <v>43659.248576388891</v>
      </c>
      <c r="D30" t="s">
        <v>42</v>
      </c>
      <c r="E30" t="s">
        <v>10</v>
      </c>
      <c r="F30" t="s">
        <v>43</v>
      </c>
      <c r="G30" t="s">
        <v>7</v>
      </c>
    </row>
    <row r="31" spans="1:7" x14ac:dyDescent="0.25">
      <c r="A31" t="s">
        <v>46</v>
      </c>
      <c r="B31" t="s">
        <v>47</v>
      </c>
      <c r="C31" s="1">
        <v>43660.382673611108</v>
      </c>
      <c r="D31" t="s">
        <v>42</v>
      </c>
      <c r="E31" t="s">
        <v>10</v>
      </c>
      <c r="F31" t="s">
        <v>43</v>
      </c>
      <c r="G31" t="s">
        <v>7</v>
      </c>
    </row>
    <row r="32" spans="1:7" x14ac:dyDescent="0.25">
      <c r="B32" t="s">
        <v>48</v>
      </c>
      <c r="C32" s="1"/>
    </row>
    <row r="33" spans="1:7" x14ac:dyDescent="0.25">
      <c r="C33" s="1"/>
    </row>
    <row r="34" spans="1:7" x14ac:dyDescent="0.25">
      <c r="A34" t="s">
        <v>49</v>
      </c>
      <c r="B34" t="s">
        <v>50</v>
      </c>
      <c r="C34" s="1">
        <v>43699.354016203702</v>
      </c>
      <c r="D34" t="s">
        <v>42</v>
      </c>
      <c r="E34" t="s">
        <v>10</v>
      </c>
      <c r="F34" t="s">
        <v>43</v>
      </c>
      <c r="G34" t="s">
        <v>7</v>
      </c>
    </row>
    <row r="35" spans="1:7" x14ac:dyDescent="0.25">
      <c r="A35" t="s">
        <v>51</v>
      </c>
      <c r="B35" t="s">
        <v>52</v>
      </c>
      <c r="C35" s="1">
        <v>43700.518252314818</v>
      </c>
      <c r="D35" t="s">
        <v>42</v>
      </c>
      <c r="E35" t="s">
        <v>10</v>
      </c>
      <c r="F35" t="s">
        <v>43</v>
      </c>
      <c r="G35" t="s">
        <v>7</v>
      </c>
    </row>
    <row r="36" spans="1:7" x14ac:dyDescent="0.25">
      <c r="A36" t="s">
        <v>53</v>
      </c>
      <c r="B36" t="s">
        <v>54</v>
      </c>
      <c r="C36" s="1">
        <v>43701.810740740744</v>
      </c>
      <c r="D36" t="s">
        <v>42</v>
      </c>
      <c r="E36" t="s">
        <v>10</v>
      </c>
      <c r="F36" t="s">
        <v>43</v>
      </c>
      <c r="G36" t="s">
        <v>7</v>
      </c>
    </row>
    <row r="37" spans="1:7" x14ac:dyDescent="0.25">
      <c r="B37" t="s">
        <v>55</v>
      </c>
      <c r="C37" s="1"/>
    </row>
    <row r="38" spans="1:7" x14ac:dyDescent="0.25">
      <c r="C38" s="1"/>
    </row>
    <row r="39" spans="1:7" x14ac:dyDescent="0.25">
      <c r="A39" t="s">
        <v>56</v>
      </c>
      <c r="B39" t="s">
        <v>57</v>
      </c>
      <c r="C39" s="1">
        <v>43752.684884259259</v>
      </c>
      <c r="D39" t="s">
        <v>42</v>
      </c>
      <c r="E39" t="s">
        <v>10</v>
      </c>
      <c r="F39" t="s">
        <v>43</v>
      </c>
      <c r="G39" t="s">
        <v>7</v>
      </c>
    </row>
    <row r="40" spans="1:7" x14ac:dyDescent="0.25">
      <c r="A40" t="s">
        <v>58</v>
      </c>
      <c r="B40" t="s">
        <v>59</v>
      </c>
      <c r="C40" s="1">
        <v>43753.800983796296</v>
      </c>
      <c r="D40" t="s">
        <v>42</v>
      </c>
      <c r="E40" t="s">
        <v>10</v>
      </c>
      <c r="F40" t="s">
        <v>43</v>
      </c>
      <c r="G40" t="s">
        <v>7</v>
      </c>
    </row>
    <row r="41" spans="1:7" x14ac:dyDescent="0.25">
      <c r="A41" t="s">
        <v>60</v>
      </c>
      <c r="B41" t="s">
        <v>61</v>
      </c>
      <c r="C41" s="1">
        <v>43754.916979166665</v>
      </c>
      <c r="D41" t="s">
        <v>42</v>
      </c>
      <c r="E41" t="s">
        <v>10</v>
      </c>
      <c r="F41" t="s">
        <v>43</v>
      </c>
      <c r="G41" t="s">
        <v>7</v>
      </c>
    </row>
    <row r="42" spans="1:7" x14ac:dyDescent="0.25">
      <c r="B42" t="s">
        <v>62</v>
      </c>
      <c r="C42" s="1"/>
    </row>
    <row r="43" spans="1:7" x14ac:dyDescent="0.25">
      <c r="C43" s="1"/>
    </row>
    <row r="44" spans="1:7" x14ac:dyDescent="0.25">
      <c r="C44" s="1"/>
    </row>
    <row r="45" spans="1:7" x14ac:dyDescent="0.25">
      <c r="A45" t="s">
        <v>63</v>
      </c>
      <c r="B45" t="s">
        <v>64</v>
      </c>
      <c r="C45" s="1">
        <v>43810.84615740741</v>
      </c>
      <c r="D45" t="s">
        <v>42</v>
      </c>
      <c r="E45" t="s">
        <v>10</v>
      </c>
      <c r="F45" t="s">
        <v>43</v>
      </c>
      <c r="G45" t="s">
        <v>7</v>
      </c>
    </row>
    <row r="46" spans="1:7" x14ac:dyDescent="0.25">
      <c r="A46" t="s">
        <v>65</v>
      </c>
      <c r="B46" t="s">
        <v>66</v>
      </c>
      <c r="C46" s="1">
        <v>43812.11042824074</v>
      </c>
      <c r="D46" t="s">
        <v>42</v>
      </c>
      <c r="E46" t="s">
        <v>10</v>
      </c>
      <c r="F46" t="s">
        <v>43</v>
      </c>
      <c r="G46" t="s">
        <v>7</v>
      </c>
    </row>
    <row r="47" spans="1:7" x14ac:dyDescent="0.25">
      <c r="A47" t="s">
        <v>67</v>
      </c>
      <c r="B47" t="s">
        <v>68</v>
      </c>
      <c r="C47" s="1">
        <v>43814.232083333336</v>
      </c>
      <c r="D47" t="s">
        <v>42</v>
      </c>
      <c r="E47" t="s">
        <v>10</v>
      </c>
      <c r="F47" t="s">
        <v>43</v>
      </c>
      <c r="G47" t="s">
        <v>7</v>
      </c>
    </row>
    <row r="48" spans="1:7" x14ac:dyDescent="0.25">
      <c r="B48" t="s">
        <v>69</v>
      </c>
      <c r="C48" s="1"/>
    </row>
    <row r="49" spans="1:7" x14ac:dyDescent="0.25">
      <c r="C49" s="1"/>
    </row>
    <row r="50" spans="1:7" x14ac:dyDescent="0.25">
      <c r="A50" t="s">
        <v>113</v>
      </c>
      <c r="B50" t="s">
        <v>72</v>
      </c>
      <c r="C50" s="1">
        <v>44013.814282407409</v>
      </c>
      <c r="D50" t="s">
        <v>42</v>
      </c>
      <c r="E50" t="s">
        <v>10</v>
      </c>
      <c r="F50" t="s">
        <v>43</v>
      </c>
      <c r="G50" t="s">
        <v>7</v>
      </c>
    </row>
    <row r="51" spans="1:7" x14ac:dyDescent="0.25">
      <c r="A51" t="s">
        <v>114</v>
      </c>
      <c r="B51" t="s">
        <v>74</v>
      </c>
      <c r="C51" s="1">
        <v>44014.473113425927</v>
      </c>
      <c r="D51" t="s">
        <v>42</v>
      </c>
      <c r="E51" t="s">
        <v>10</v>
      </c>
      <c r="F51" t="s">
        <v>43</v>
      </c>
      <c r="G51" t="s">
        <v>7</v>
      </c>
    </row>
    <row r="52" spans="1:7" x14ac:dyDescent="0.25">
      <c r="A52" t="s">
        <v>115</v>
      </c>
      <c r="B52" t="s">
        <v>75</v>
      </c>
      <c r="C52" s="1">
        <v>44015.131851851853</v>
      </c>
      <c r="D52" t="s">
        <v>42</v>
      </c>
      <c r="E52" t="s">
        <v>10</v>
      </c>
      <c r="F52" t="s">
        <v>43</v>
      </c>
      <c r="G52" t="s">
        <v>7</v>
      </c>
    </row>
    <row r="53" spans="1:7" x14ac:dyDescent="0.25">
      <c r="B53" t="s">
        <v>76</v>
      </c>
      <c r="C53" s="1"/>
    </row>
    <row r="54" spans="1:7" x14ac:dyDescent="0.25">
      <c r="C54" s="1"/>
    </row>
    <row r="55" spans="1:7" x14ac:dyDescent="0.25">
      <c r="A55" t="s">
        <v>71</v>
      </c>
      <c r="B55" t="s">
        <v>77</v>
      </c>
      <c r="C55" s="1">
        <v>44034.455324074072</v>
      </c>
      <c r="D55" t="s">
        <v>70</v>
      </c>
      <c r="E55" t="s">
        <v>10</v>
      </c>
      <c r="F55" t="s">
        <v>43</v>
      </c>
      <c r="G55" t="s">
        <v>7</v>
      </c>
    </row>
    <row r="56" spans="1:7" x14ac:dyDescent="0.25">
      <c r="A56" t="s">
        <v>73</v>
      </c>
      <c r="B56" t="s">
        <v>78</v>
      </c>
      <c r="C56" s="1">
        <v>44035.114027777781</v>
      </c>
      <c r="D56" t="s">
        <v>42</v>
      </c>
      <c r="E56" t="s">
        <v>10</v>
      </c>
      <c r="F56" t="s">
        <v>43</v>
      </c>
      <c r="G56" t="s">
        <v>7</v>
      </c>
    </row>
    <row r="57" spans="1:7" x14ac:dyDescent="0.25">
      <c r="B57" t="s">
        <v>79</v>
      </c>
    </row>
  </sheetData>
  <phoneticPr fontId="6" type="noConversion"/>
  <hyperlinks>
    <hyperlink ref="A3" r:id="rId1"/>
    <hyperlink ref="A4" r:id="rId2"/>
  </hyperlinks>
  <pageMargins left="0.7" right="0.7" top="0.75" bottom="0.75" header="0.3" footer="0.3"/>
  <pageSetup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"/>
  <sheetViews>
    <sheetView workbookViewId="0">
      <selection activeCell="O8" sqref="O8"/>
    </sheetView>
  </sheetViews>
  <sheetFormatPr defaultColWidth="9.140625" defaultRowHeight="12.75" x14ac:dyDescent="0.2"/>
  <cols>
    <col min="1" max="1" width="19.7109375" style="2" customWidth="1"/>
    <col min="2" max="2" width="23.28515625" style="2" customWidth="1"/>
    <col min="3" max="55" width="9.140625" style="2"/>
    <col min="56" max="56" width="13.5703125" style="2" customWidth="1"/>
    <col min="57" max="16384" width="9.140625" style="2"/>
  </cols>
  <sheetData>
    <row r="1" spans="1:59" x14ac:dyDescent="0.2">
      <c r="C1" s="14" t="s">
        <v>80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</row>
    <row r="2" spans="1:59" x14ac:dyDescent="0.2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9" x14ac:dyDescent="0.2">
      <c r="C3" s="12" t="s">
        <v>18</v>
      </c>
      <c r="D3" s="12"/>
      <c r="E3" s="12"/>
      <c r="F3" s="12"/>
      <c r="G3" s="4"/>
      <c r="H3" s="4"/>
      <c r="I3" s="4"/>
      <c r="J3" s="12" t="s">
        <v>25</v>
      </c>
      <c r="K3" s="12"/>
      <c r="L3" s="12"/>
      <c r="M3" s="4"/>
      <c r="N3" s="4"/>
      <c r="O3" s="4"/>
      <c r="P3" s="12" t="s">
        <v>32</v>
      </c>
      <c r="Q3" s="12"/>
      <c r="R3" s="12"/>
      <c r="S3" s="4"/>
      <c r="T3" s="4"/>
      <c r="U3" s="4"/>
      <c r="V3" s="12" t="s">
        <v>39</v>
      </c>
      <c r="W3" s="12"/>
      <c r="X3" s="12"/>
      <c r="Y3" s="4"/>
      <c r="Z3" s="4"/>
      <c r="AA3" s="4"/>
      <c r="AB3" s="12" t="s">
        <v>48</v>
      </c>
      <c r="AC3" s="12"/>
      <c r="AD3" s="12"/>
      <c r="AE3" s="4"/>
      <c r="AF3" s="4"/>
      <c r="AG3" s="4"/>
      <c r="AH3" s="12" t="s">
        <v>55</v>
      </c>
      <c r="AI3" s="12"/>
      <c r="AJ3" s="12"/>
      <c r="AK3" s="4"/>
      <c r="AL3" s="4"/>
      <c r="AM3" s="4"/>
      <c r="AN3" s="12" t="s">
        <v>62</v>
      </c>
      <c r="AO3" s="12"/>
      <c r="AP3" s="12"/>
      <c r="AQ3" s="4"/>
      <c r="AR3" s="4"/>
      <c r="AS3" s="4"/>
      <c r="AT3" s="12" t="s">
        <v>69</v>
      </c>
      <c r="AU3" s="12"/>
      <c r="AV3" s="12"/>
      <c r="AW3" s="4"/>
      <c r="AX3" s="4"/>
      <c r="AY3" s="4"/>
      <c r="AZ3" s="12" t="s">
        <v>76</v>
      </c>
      <c r="BA3" s="12"/>
      <c r="BB3" s="12"/>
      <c r="BC3" s="13" t="s">
        <v>79</v>
      </c>
      <c r="BD3" s="13"/>
    </row>
    <row r="4" spans="1:59" s="6" customFormat="1" x14ac:dyDescent="0.2">
      <c r="A4" s="5" t="s">
        <v>81</v>
      </c>
      <c r="B4" s="5" t="s">
        <v>82</v>
      </c>
      <c r="C4" s="5" t="s">
        <v>7</v>
      </c>
      <c r="D4" s="5" t="s">
        <v>12</v>
      </c>
      <c r="E4" s="5" t="s">
        <v>14</v>
      </c>
      <c r="F4" s="5" t="s">
        <v>16</v>
      </c>
      <c r="G4" s="6" t="s">
        <v>83</v>
      </c>
      <c r="H4" s="6" t="s">
        <v>84</v>
      </c>
      <c r="I4" s="7" t="s">
        <v>85</v>
      </c>
      <c r="J4" s="5" t="s">
        <v>19</v>
      </c>
      <c r="K4" s="5" t="s">
        <v>21</v>
      </c>
      <c r="L4" s="5" t="s">
        <v>23</v>
      </c>
      <c r="M4" s="6" t="s">
        <v>83</v>
      </c>
      <c r="N4" s="6" t="s">
        <v>84</v>
      </c>
      <c r="O4" s="7" t="s">
        <v>85</v>
      </c>
      <c r="P4" s="5" t="s">
        <v>26</v>
      </c>
      <c r="Q4" s="5" t="s">
        <v>28</v>
      </c>
      <c r="R4" s="5" t="s">
        <v>30</v>
      </c>
      <c r="S4" s="6" t="s">
        <v>83</v>
      </c>
      <c r="T4" s="6" t="s">
        <v>84</v>
      </c>
      <c r="U4" s="7" t="s">
        <v>85</v>
      </c>
      <c r="V4" s="5" t="s">
        <v>33</v>
      </c>
      <c r="W4" s="5" t="s">
        <v>35</v>
      </c>
      <c r="X4" s="5" t="s">
        <v>37</v>
      </c>
      <c r="Y4" s="6" t="s">
        <v>83</v>
      </c>
      <c r="Z4" s="6" t="s">
        <v>84</v>
      </c>
      <c r="AA4" s="7" t="s">
        <v>85</v>
      </c>
      <c r="AB4" s="5" t="s">
        <v>40</v>
      </c>
      <c r="AC4" s="5" t="s">
        <v>44</v>
      </c>
      <c r="AD4" s="5" t="s">
        <v>46</v>
      </c>
      <c r="AE4" s="6" t="s">
        <v>83</v>
      </c>
      <c r="AF4" s="6" t="s">
        <v>84</v>
      </c>
      <c r="AG4" s="7" t="s">
        <v>85</v>
      </c>
      <c r="AH4" s="5" t="s">
        <v>49</v>
      </c>
      <c r="AI4" s="5" t="s">
        <v>51</v>
      </c>
      <c r="AJ4" s="5" t="s">
        <v>53</v>
      </c>
      <c r="AK4" s="6" t="s">
        <v>83</v>
      </c>
      <c r="AL4" s="6" t="s">
        <v>84</v>
      </c>
      <c r="AM4" s="7" t="s">
        <v>85</v>
      </c>
      <c r="AN4" s="5" t="s">
        <v>56</v>
      </c>
      <c r="AO4" s="5" t="s">
        <v>58</v>
      </c>
      <c r="AP4" s="5" t="s">
        <v>60</v>
      </c>
      <c r="AQ4" s="6" t="s">
        <v>83</v>
      </c>
      <c r="AR4" s="6" t="s">
        <v>84</v>
      </c>
      <c r="AS4" s="7" t="s">
        <v>85</v>
      </c>
      <c r="AT4" s="5" t="s">
        <v>63</v>
      </c>
      <c r="AU4" s="5" t="s">
        <v>65</v>
      </c>
      <c r="AV4" s="5" t="s">
        <v>67</v>
      </c>
      <c r="AW4" s="6" t="s">
        <v>83</v>
      </c>
      <c r="AX4" s="6" t="s">
        <v>84</v>
      </c>
      <c r="AY4" s="7" t="s">
        <v>85</v>
      </c>
      <c r="AZ4" s="5" t="s">
        <v>113</v>
      </c>
      <c r="BA4" s="5" t="s">
        <v>114</v>
      </c>
      <c r="BB4" s="5" t="s">
        <v>115</v>
      </c>
      <c r="BC4" s="5" t="s">
        <v>71</v>
      </c>
      <c r="BD4" s="5" t="s">
        <v>73</v>
      </c>
      <c r="BE4" s="6" t="s">
        <v>83</v>
      </c>
      <c r="BF4" s="6" t="s">
        <v>84</v>
      </c>
      <c r="BG4" s="7" t="s">
        <v>85</v>
      </c>
    </row>
    <row r="5" spans="1:59" s="6" customFormat="1" x14ac:dyDescent="0.2">
      <c r="A5" s="10" t="s">
        <v>86</v>
      </c>
      <c r="B5" s="10" t="s">
        <v>87</v>
      </c>
      <c r="C5" s="9"/>
      <c r="D5" s="9"/>
      <c r="E5" s="9"/>
      <c r="F5" s="9"/>
      <c r="G5" s="8" t="e">
        <f>AVERAGE(D5:F5)</f>
        <v>#DIV/0!</v>
      </c>
      <c r="H5" s="8" t="e">
        <f>_xlfn.STDEV.P(D5:F5)</f>
        <v>#DIV/0!</v>
      </c>
      <c r="I5" s="8" t="e">
        <f>H5/G5</f>
        <v>#DIV/0!</v>
      </c>
      <c r="J5" s="9"/>
      <c r="K5" s="9">
        <v>16.769028202133299</v>
      </c>
      <c r="L5" s="9">
        <v>16.7654476359833</v>
      </c>
      <c r="M5" s="8">
        <f>AVERAGE(J5:L5)</f>
        <v>16.767237919058299</v>
      </c>
      <c r="N5" s="8">
        <f>_xlfn.STDEV.P(J5:L5)</f>
        <v>1.7902830749996212E-3</v>
      </c>
      <c r="O5" s="8">
        <f>N5/M5</f>
        <v>1.0677268871843916E-4</v>
      </c>
      <c r="P5" s="9">
        <v>16.456065777866701</v>
      </c>
      <c r="Q5" s="9"/>
      <c r="R5" s="9">
        <v>16.574530185083301</v>
      </c>
      <c r="S5" s="8">
        <f>AVERAGE(P5:R5)</f>
        <v>16.515297981475001</v>
      </c>
      <c r="T5" s="8">
        <f>_xlfn.STDEV.P(P5:R5)</f>
        <v>5.9232203608299727E-2</v>
      </c>
      <c r="U5" s="8">
        <f>T5/S5</f>
        <v>3.5865052919262937E-3</v>
      </c>
      <c r="V5" s="9">
        <v>16.3754973565167</v>
      </c>
      <c r="W5" s="9"/>
      <c r="X5" s="9"/>
      <c r="Y5" s="8">
        <f>AVERAGE(V5:X5)</f>
        <v>16.3754973565167</v>
      </c>
      <c r="Z5" s="8">
        <f>_xlfn.STDEV.P(V5:X5)</f>
        <v>0</v>
      </c>
      <c r="AA5" s="8">
        <f>Z5/Y5</f>
        <v>0</v>
      </c>
      <c r="AB5" s="9">
        <v>19.1754745008</v>
      </c>
      <c r="AC5" s="9">
        <v>14.33714919625</v>
      </c>
      <c r="AD5" s="9">
        <v>13.938903188516701</v>
      </c>
      <c r="AE5" s="8">
        <f>AVERAGE(AB5:AD5)</f>
        <v>15.817175628522236</v>
      </c>
      <c r="AF5" s="8">
        <f>_xlfn.STDEV.P(AB5:AD5)</f>
        <v>2.3802350664483178</v>
      </c>
      <c r="AG5" s="8">
        <f>AF5/AE5</f>
        <v>0.15048420289120215</v>
      </c>
      <c r="AH5" s="9">
        <v>17.752929654100001</v>
      </c>
      <c r="AI5" s="9">
        <v>17.640450097316702</v>
      </c>
      <c r="AJ5" s="9">
        <v>19.430972230649999</v>
      </c>
      <c r="AK5" s="8">
        <f>AVERAGE(AH5:AJ5)</f>
        <v>18.274783994022233</v>
      </c>
      <c r="AL5" s="8">
        <f>_xlfn.STDEV.P(AH5:AJ5)</f>
        <v>0.81883711915571988</v>
      </c>
      <c r="AM5" s="8">
        <f>AL5/AK5</f>
        <v>4.4806938315854535E-2</v>
      </c>
      <c r="AN5" s="9">
        <v>19.605793505333299</v>
      </c>
      <c r="AO5" s="9">
        <v>17.229386760000001</v>
      </c>
      <c r="AP5" s="9">
        <v>16.497726605066699</v>
      </c>
      <c r="AQ5" s="8">
        <f>AVERAGE(AN5:AP5)</f>
        <v>17.777635623466665</v>
      </c>
      <c r="AR5" s="8">
        <f>_xlfn.STDEV.P(AN5:AP5)</f>
        <v>1.3267636253562214</v>
      </c>
      <c r="AS5" s="8">
        <f>AR5/AQ5</f>
        <v>7.4631050689602366E-2</v>
      </c>
      <c r="AT5" s="9">
        <v>17.736818865616701</v>
      </c>
      <c r="AU5" s="9">
        <v>17.506969701333301</v>
      </c>
      <c r="AV5" s="9">
        <v>16.483721153049999</v>
      </c>
      <c r="AW5" s="8">
        <f>AVERAGE(AT5:AV5)</f>
        <v>17.242503240000001</v>
      </c>
      <c r="AX5" s="8">
        <f>_xlfn.STDEV.P(AT5:AV5)</f>
        <v>0.54468360919442294</v>
      </c>
      <c r="AY5" s="8">
        <f>AX5/AW5</f>
        <v>3.1589590073605976E-2</v>
      </c>
      <c r="AZ5" s="9">
        <v>20.803895233066701</v>
      </c>
      <c r="BA5" s="9">
        <v>23.6194150392</v>
      </c>
      <c r="BB5" s="9">
        <v>23.257434432533302</v>
      </c>
      <c r="BC5" s="9">
        <v>21.106858906149998</v>
      </c>
      <c r="BD5" s="9">
        <v>20.721300155750001</v>
      </c>
      <c r="BE5" s="8">
        <f>AVERAGE(AZ5:BD5)</f>
        <v>21.901780753339999</v>
      </c>
      <c r="BF5" s="8">
        <f>_xlfn.STDEV.P(AZ5:BD5)</f>
        <v>1.2664005873280622</v>
      </c>
      <c r="BG5" s="8">
        <f>BF5/BE5</f>
        <v>5.7821809175719073E-2</v>
      </c>
    </row>
    <row r="6" spans="1:59" s="6" customFormat="1" x14ac:dyDescent="0.2">
      <c r="A6" s="10" t="s">
        <v>88</v>
      </c>
      <c r="B6" s="10" t="s">
        <v>89</v>
      </c>
      <c r="C6" s="9"/>
      <c r="D6" s="9"/>
      <c r="E6" s="9"/>
      <c r="F6" s="9"/>
      <c r="G6" s="8" t="e">
        <f t="shared" ref="G6:G17" si="0">AVERAGE(D6:F6)</f>
        <v>#DIV/0!</v>
      </c>
      <c r="H6" s="8" t="e">
        <f t="shared" ref="H6:H17" si="1">_xlfn.STDEV.P(D6:F6)</f>
        <v>#DIV/0!</v>
      </c>
      <c r="I6" s="8" t="e">
        <f t="shared" ref="I6:I17" si="2">H6/G6</f>
        <v>#DIV/0!</v>
      </c>
      <c r="J6" s="9">
        <v>18.2071041706667</v>
      </c>
      <c r="K6" s="9">
        <v>18.140051225850002</v>
      </c>
      <c r="L6" s="9">
        <v>18.148993243733301</v>
      </c>
      <c r="M6" s="8">
        <f t="shared" ref="M6:M17" si="3">AVERAGE(J6:L6)</f>
        <v>18.165382880083332</v>
      </c>
      <c r="N6" s="8">
        <f t="shared" ref="N6:N17" si="4">_xlfn.STDEV.P(J6:L6)</f>
        <v>2.9726413472561549E-2</v>
      </c>
      <c r="O6" s="8">
        <f t="shared" ref="O6:O17" si="5">N6/M6</f>
        <v>1.6364319799256101E-3</v>
      </c>
      <c r="P6" s="9">
        <v>18.2032788261333</v>
      </c>
      <c r="Q6" s="9">
        <v>18.260336122116701</v>
      </c>
      <c r="R6" s="9">
        <v>18.2489058912</v>
      </c>
      <c r="S6" s="8">
        <f t="shared" ref="S6:S17" si="6">AVERAGE(P6:R6)</f>
        <v>18.237506946483332</v>
      </c>
      <c r="T6" s="8">
        <f t="shared" ref="T6:T17" si="7">_xlfn.STDEV.P(P6:R6)</f>
        <v>2.4648674227019267E-2</v>
      </c>
      <c r="U6" s="8">
        <f t="shared" ref="U6:U17" si="8">T6/S6</f>
        <v>1.35153748258186E-3</v>
      </c>
      <c r="V6" s="9">
        <v>18.218643367966699</v>
      </c>
      <c r="W6" s="9">
        <v>18.1906577173167</v>
      </c>
      <c r="X6" s="9">
        <v>17.748866458950001</v>
      </c>
      <c r="Y6" s="8">
        <f t="shared" ref="Y6:Y17" si="9">AVERAGE(V6:X6)</f>
        <v>18.05272251474447</v>
      </c>
      <c r="Z6" s="8">
        <f t="shared" ref="Z6:Z17" si="10">_xlfn.STDEV.P(V6:X6)</f>
        <v>0.21516222738947929</v>
      </c>
      <c r="AA6" s="8">
        <f t="shared" ref="AA6:AA17" si="11">Z6/Y6</f>
        <v>1.1918547311284855E-2</v>
      </c>
      <c r="AB6" s="9">
        <v>20.455985792783299</v>
      </c>
      <c r="AC6" s="9">
        <v>20.5440028911833</v>
      </c>
      <c r="AD6" s="9">
        <v>13.93443199865</v>
      </c>
      <c r="AE6" s="8">
        <f t="shared" ref="AE6:AE17" si="12">AVERAGE(AB6:AD6)</f>
        <v>18.311473560872198</v>
      </c>
      <c r="AF6" s="8">
        <f t="shared" ref="AF6:AF17" si="13">_xlfn.STDEV.P(AB6:AD6)</f>
        <v>3.0952443501246893</v>
      </c>
      <c r="AG6" s="8">
        <f t="shared" ref="AG6:AG17" si="14">AF6/AE6</f>
        <v>0.16903305677914318</v>
      </c>
      <c r="AH6" s="9">
        <v>18.953333004499999</v>
      </c>
      <c r="AI6" s="9">
        <v>18.8339345138833</v>
      </c>
      <c r="AJ6" s="9">
        <v>18.9241565605167</v>
      </c>
      <c r="AK6" s="8">
        <f t="shared" ref="AK6:AK17" si="15">AVERAGE(AH6:AJ6)</f>
        <v>18.903808026300002</v>
      </c>
      <c r="AL6" s="8">
        <f t="shared" ref="AL6:AL17" si="16">_xlfn.STDEV.P(AH6:AJ6)</f>
        <v>5.0823531452551189E-2</v>
      </c>
      <c r="AM6" s="8">
        <f t="shared" ref="AM6:AM17" si="17">AL6/AK6</f>
        <v>2.6885340446667011E-3</v>
      </c>
      <c r="AN6" s="9">
        <v>21.281315612533302</v>
      </c>
      <c r="AO6" s="9">
        <v>20.0113912552</v>
      </c>
      <c r="AP6" s="9">
        <v>19.820214481866699</v>
      </c>
      <c r="AQ6" s="8">
        <f t="shared" ref="AQ6:AQ17" si="18">AVERAGE(AN6:AP6)</f>
        <v>20.3709737832</v>
      </c>
      <c r="AR6" s="8">
        <f t="shared" ref="AR6:AR17" si="19">_xlfn.STDEV.P(AN6:AP6)</f>
        <v>0.64842312540550218</v>
      </c>
      <c r="AS6" s="8">
        <f t="shared" ref="AS6:AS17" si="20">AR6/AQ6</f>
        <v>3.1830737808923919E-2</v>
      </c>
      <c r="AT6" s="9">
        <v>18.734002554149999</v>
      </c>
      <c r="AU6" s="9">
        <v>18.738582676266699</v>
      </c>
      <c r="AV6" s="9">
        <v>18.672570684783299</v>
      </c>
      <c r="AW6" s="8">
        <f t="shared" ref="AW6:AW17" si="21">AVERAGE(AT6:AV6)</f>
        <v>18.715051971733331</v>
      </c>
      <c r="AX6" s="8">
        <f t="shared" ref="AX6:AX17" si="22">_xlfn.STDEV.P(AT6:AV6)</f>
        <v>3.009694541919801E-2</v>
      </c>
      <c r="AY6" s="8">
        <f t="shared" ref="AY6:AY17" si="23">AX6/AW6</f>
        <v>1.6081678781686292E-3</v>
      </c>
      <c r="AZ6" s="9">
        <v>21.954252512283301</v>
      </c>
      <c r="BA6" s="9">
        <v>24.59133292265</v>
      </c>
      <c r="BB6" s="9">
        <v>24.164562731466699</v>
      </c>
      <c r="BC6" s="9">
        <v>22.2806277416333</v>
      </c>
      <c r="BD6" s="9">
        <v>21.894061013599998</v>
      </c>
      <c r="BE6" s="8">
        <f t="shared" ref="BE6:BE18" si="24">AVERAGE(AZ6:BD6)</f>
        <v>22.97696738432666</v>
      </c>
      <c r="BF6" s="8">
        <f t="shared" ref="BF6:BF18" si="25">_xlfn.STDEV.P(AZ6:BD6)</f>
        <v>1.1593170071313583</v>
      </c>
      <c r="BG6" s="8">
        <f t="shared" ref="BG6:BG18" si="26">BF6/BE6</f>
        <v>5.0455614430743645E-2</v>
      </c>
    </row>
    <row r="7" spans="1:59" s="6" customFormat="1" x14ac:dyDescent="0.2">
      <c r="A7" s="10" t="s">
        <v>90</v>
      </c>
      <c r="B7" s="10" t="s">
        <v>91</v>
      </c>
      <c r="C7" s="9"/>
      <c r="D7" s="9"/>
      <c r="E7" s="9"/>
      <c r="F7" s="9"/>
      <c r="G7" s="8" t="e">
        <f t="shared" si="0"/>
        <v>#DIV/0!</v>
      </c>
      <c r="H7" s="8" t="e">
        <f t="shared" si="1"/>
        <v>#DIV/0!</v>
      </c>
      <c r="I7" s="8" t="e">
        <f t="shared" si="2"/>
        <v>#DIV/0!</v>
      </c>
      <c r="J7" s="9">
        <v>19.355412474649999</v>
      </c>
      <c r="K7" s="9">
        <v>19.242019099733302</v>
      </c>
      <c r="L7" s="9">
        <v>19.221580797333299</v>
      </c>
      <c r="M7" s="8">
        <f t="shared" si="3"/>
        <v>19.273004123905533</v>
      </c>
      <c r="N7" s="8">
        <f t="shared" si="4"/>
        <v>5.8865854593675507E-2</v>
      </c>
      <c r="O7" s="8">
        <f t="shared" si="5"/>
        <v>3.0543165048494149E-3</v>
      </c>
      <c r="P7" s="9">
        <v>18.550244434916699</v>
      </c>
      <c r="Q7" s="9">
        <v>18.718021737849998</v>
      </c>
      <c r="R7" s="9">
        <v>18.526127678966699</v>
      </c>
      <c r="S7" s="8">
        <f t="shared" si="6"/>
        <v>18.598131283911133</v>
      </c>
      <c r="T7" s="8">
        <f t="shared" si="7"/>
        <v>8.5345162677363723E-2</v>
      </c>
      <c r="U7" s="8">
        <f t="shared" si="8"/>
        <v>4.5889106477699773E-3</v>
      </c>
      <c r="V7" s="9">
        <v>18.480838291716701</v>
      </c>
      <c r="W7" s="9">
        <v>18.53616919385</v>
      </c>
      <c r="X7" s="9">
        <v>18.499406762149999</v>
      </c>
      <c r="Y7" s="8">
        <f t="shared" si="9"/>
        <v>18.505471415905564</v>
      </c>
      <c r="Z7" s="8">
        <f t="shared" si="10"/>
        <v>2.2992204499241019E-2</v>
      </c>
      <c r="AA7" s="8">
        <f t="shared" si="11"/>
        <v>1.2424544061860039E-3</v>
      </c>
      <c r="AB7" s="9">
        <v>20.673292684266698</v>
      </c>
      <c r="AC7" s="9">
        <v>20.507247523466699</v>
      </c>
      <c r="AD7" s="9">
        <v>13.9411942885167</v>
      </c>
      <c r="AE7" s="8">
        <f t="shared" si="12"/>
        <v>18.373911498750033</v>
      </c>
      <c r="AF7" s="8">
        <f t="shared" si="13"/>
        <v>3.1351373333322372</v>
      </c>
      <c r="AG7" s="8">
        <f t="shared" si="14"/>
        <v>0.17062982661832887</v>
      </c>
      <c r="AH7" s="9">
        <v>19.643211906099999</v>
      </c>
      <c r="AI7" s="9">
        <v>19.437922371999999</v>
      </c>
      <c r="AJ7" s="9">
        <v>19.450707084800001</v>
      </c>
      <c r="AK7" s="8">
        <f t="shared" si="15"/>
        <v>19.510613787633332</v>
      </c>
      <c r="AL7" s="8">
        <f t="shared" si="16"/>
        <v>9.3906187179971137E-2</v>
      </c>
      <c r="AM7" s="8">
        <f t="shared" si="17"/>
        <v>4.8130821614383512E-3</v>
      </c>
      <c r="AN7" s="9">
        <v>21.760773721349999</v>
      </c>
      <c r="AO7" s="9">
        <v>19.8500559296</v>
      </c>
      <c r="AP7" s="9">
        <v>19.703148957333301</v>
      </c>
      <c r="AQ7" s="8">
        <f t="shared" si="18"/>
        <v>20.437992869427763</v>
      </c>
      <c r="AR7" s="8">
        <f t="shared" si="19"/>
        <v>0.93726812289199357</v>
      </c>
      <c r="AS7" s="8">
        <f t="shared" si="20"/>
        <v>4.5859108028851944E-2</v>
      </c>
      <c r="AT7" s="9">
        <v>21.212213433866701</v>
      </c>
      <c r="AU7" s="9">
        <v>20.241596581333301</v>
      </c>
      <c r="AV7" s="9">
        <v>19.1267920909333</v>
      </c>
      <c r="AW7" s="8">
        <f t="shared" si="21"/>
        <v>20.19353403537777</v>
      </c>
      <c r="AX7" s="8">
        <f t="shared" si="22"/>
        <v>0.85204774930099358</v>
      </c>
      <c r="AY7" s="8">
        <f t="shared" si="23"/>
        <v>4.2194087860414176E-2</v>
      </c>
      <c r="AZ7" s="9">
        <v>22.1795546477667</v>
      </c>
      <c r="BA7" s="9">
        <v>24.6721682215667</v>
      </c>
      <c r="BB7" s="9">
        <v>24.232638320016701</v>
      </c>
      <c r="BC7" s="9">
        <v>22.366590178149998</v>
      </c>
      <c r="BD7" s="9">
        <v>21.935355710666698</v>
      </c>
      <c r="BE7" s="8">
        <f t="shared" si="24"/>
        <v>23.077261415633359</v>
      </c>
      <c r="BF7" s="8">
        <f t="shared" si="25"/>
        <v>1.1396054754773748</v>
      </c>
      <c r="BG7" s="8">
        <f t="shared" si="26"/>
        <v>4.9382179928219971E-2</v>
      </c>
    </row>
    <row r="8" spans="1:59" s="6" customFormat="1" x14ac:dyDescent="0.2">
      <c r="A8" s="10" t="s">
        <v>92</v>
      </c>
      <c r="B8" s="10" t="s">
        <v>93</v>
      </c>
      <c r="C8" s="9"/>
      <c r="D8" s="9"/>
      <c r="E8" s="9">
        <v>21.363778288799999</v>
      </c>
      <c r="F8" s="9">
        <v>21.290245662933302</v>
      </c>
      <c r="G8" s="8">
        <f t="shared" si="0"/>
        <v>21.32701197586665</v>
      </c>
      <c r="H8" s="8">
        <f t="shared" si="1"/>
        <v>3.6766312933348644E-2</v>
      </c>
      <c r="I8" s="8">
        <f t="shared" si="2"/>
        <v>1.7239317432255813E-3</v>
      </c>
      <c r="J8" s="9"/>
      <c r="K8" s="9">
        <v>22.212702959716701</v>
      </c>
      <c r="L8" s="9">
        <v>21.184189902666699</v>
      </c>
      <c r="M8" s="8">
        <f t="shared" si="3"/>
        <v>21.698446431191698</v>
      </c>
      <c r="N8" s="8">
        <f t="shared" si="4"/>
        <v>0.51425652852500114</v>
      </c>
      <c r="O8" s="8">
        <f t="shared" si="5"/>
        <v>2.3700154301634843E-2</v>
      </c>
      <c r="P8" s="9">
        <v>20.779434028000001</v>
      </c>
      <c r="Q8" s="9">
        <v>20.806892523466701</v>
      </c>
      <c r="R8" s="9">
        <v>20.915094569066699</v>
      </c>
      <c r="S8" s="8">
        <f t="shared" si="6"/>
        <v>20.833807040177799</v>
      </c>
      <c r="T8" s="8">
        <f t="shared" si="7"/>
        <v>5.8561870461768355E-2</v>
      </c>
      <c r="U8" s="8">
        <f t="shared" si="8"/>
        <v>2.8109058679881378E-3</v>
      </c>
      <c r="V8" s="9">
        <v>20.6624543421167</v>
      </c>
      <c r="W8" s="9"/>
      <c r="X8" s="9">
        <v>20.622288666933301</v>
      </c>
      <c r="Y8" s="8">
        <f t="shared" si="9"/>
        <v>20.642371504525002</v>
      </c>
      <c r="Z8" s="8">
        <f t="shared" si="10"/>
        <v>2.0082837591699487E-2</v>
      </c>
      <c r="AA8" s="8">
        <f t="shared" si="11"/>
        <v>9.7289391324524609E-4</v>
      </c>
      <c r="AB8" s="9">
        <v>23.722270936000001</v>
      </c>
      <c r="AC8" s="9">
        <v>23.934634571450001</v>
      </c>
      <c r="AD8" s="9">
        <v>22.419933618916701</v>
      </c>
      <c r="AE8" s="8">
        <f t="shared" si="12"/>
        <v>23.35894637545557</v>
      </c>
      <c r="AF8" s="8">
        <f t="shared" si="13"/>
        <v>0.6696184466407844</v>
      </c>
      <c r="AG8" s="8">
        <f t="shared" si="14"/>
        <v>2.8666466195769277E-2</v>
      </c>
      <c r="AH8" s="9">
        <v>21.881082579966701</v>
      </c>
      <c r="AI8" s="9">
        <v>22.729577242916701</v>
      </c>
      <c r="AJ8" s="9">
        <v>22.798529303433298</v>
      </c>
      <c r="AK8" s="8">
        <f t="shared" si="15"/>
        <v>22.469729708772235</v>
      </c>
      <c r="AL8" s="8">
        <f t="shared" si="16"/>
        <v>0.41718715092918718</v>
      </c>
      <c r="AM8" s="8">
        <f t="shared" si="17"/>
        <v>1.8566629698545788E-2</v>
      </c>
      <c r="AN8" s="9">
        <v>24.502973901333299</v>
      </c>
      <c r="AO8" s="9">
        <v>22.286111646399998</v>
      </c>
      <c r="AP8" s="9">
        <v>23.150122998400001</v>
      </c>
      <c r="AQ8" s="8">
        <f t="shared" si="18"/>
        <v>23.313069515377766</v>
      </c>
      <c r="AR8" s="8">
        <f t="shared" si="19"/>
        <v>0.9123351868998506</v>
      </c>
      <c r="AS8" s="8">
        <f t="shared" si="20"/>
        <v>3.9134065391863398E-2</v>
      </c>
      <c r="AT8" s="9">
        <v>22.230738236266699</v>
      </c>
      <c r="AU8" s="9">
        <v>21.893271379483298</v>
      </c>
      <c r="AV8" s="9">
        <v>21.853223404249999</v>
      </c>
      <c r="AW8" s="8">
        <f t="shared" si="21"/>
        <v>21.992411006666668</v>
      </c>
      <c r="AX8" s="8">
        <f t="shared" si="22"/>
        <v>0.16931403044184329</v>
      </c>
      <c r="AY8" s="8">
        <f t="shared" si="23"/>
        <v>7.6987480085979791E-3</v>
      </c>
      <c r="AZ8" s="9">
        <v>24.515661605083299</v>
      </c>
      <c r="BA8" s="9">
        <v>28.191526993299998</v>
      </c>
      <c r="BB8" s="9">
        <v>26.747225368799999</v>
      </c>
      <c r="BC8" s="9">
        <v>24.756301952800001</v>
      </c>
      <c r="BD8" s="9">
        <v>24.393280256783299</v>
      </c>
      <c r="BE8" s="8">
        <f t="shared" si="24"/>
        <v>25.720799235353319</v>
      </c>
      <c r="BF8" s="8">
        <f t="shared" si="25"/>
        <v>1.5035268282089076</v>
      </c>
      <c r="BG8" s="8">
        <f t="shared" si="26"/>
        <v>5.8455680729481582E-2</v>
      </c>
    </row>
    <row r="9" spans="1:59" s="6" customFormat="1" x14ac:dyDescent="0.2">
      <c r="A9" s="10" t="s">
        <v>94</v>
      </c>
      <c r="B9" s="10" t="s">
        <v>95</v>
      </c>
      <c r="C9" s="9"/>
      <c r="D9" s="9"/>
      <c r="E9" s="9"/>
      <c r="F9" s="9"/>
      <c r="G9" s="8" t="e">
        <f t="shared" si="0"/>
        <v>#DIV/0!</v>
      </c>
      <c r="H9" s="8" t="e">
        <f t="shared" si="1"/>
        <v>#DIV/0!</v>
      </c>
      <c r="I9" s="8" t="e">
        <f t="shared" si="2"/>
        <v>#DIV/0!</v>
      </c>
      <c r="J9" s="9">
        <v>22.462834326116699</v>
      </c>
      <c r="K9" s="9">
        <v>22.417695222383301</v>
      </c>
      <c r="L9" s="9">
        <v>22.421299986133299</v>
      </c>
      <c r="M9" s="8">
        <f t="shared" si="3"/>
        <v>22.433943178211099</v>
      </c>
      <c r="N9" s="8">
        <f t="shared" si="4"/>
        <v>2.04820637127664E-2</v>
      </c>
      <c r="O9" s="8">
        <f t="shared" si="5"/>
        <v>9.1299436528213839E-4</v>
      </c>
      <c r="P9" s="9">
        <v>22.1395368669167</v>
      </c>
      <c r="Q9" s="9">
        <v>22.1623040149167</v>
      </c>
      <c r="R9" s="9">
        <v>22.189358264799999</v>
      </c>
      <c r="S9" s="8">
        <f t="shared" si="6"/>
        <v>22.163733048877798</v>
      </c>
      <c r="T9" s="8">
        <f t="shared" si="7"/>
        <v>2.0364585687053034E-2</v>
      </c>
      <c r="U9" s="8">
        <f t="shared" si="8"/>
        <v>9.1882471432690985E-4</v>
      </c>
      <c r="V9" s="9">
        <v>22.067891302116699</v>
      </c>
      <c r="W9" s="9">
        <v>22.075530287716699</v>
      </c>
      <c r="X9" s="9">
        <v>22.168769488283299</v>
      </c>
      <c r="Y9" s="8">
        <f t="shared" si="9"/>
        <v>22.104063692705566</v>
      </c>
      <c r="Z9" s="8">
        <f t="shared" si="10"/>
        <v>4.5860066225129004E-2</v>
      </c>
      <c r="AA9" s="8">
        <f t="shared" si="11"/>
        <v>2.074734621772874E-3</v>
      </c>
      <c r="AB9" s="9">
        <v>24.752568293349999</v>
      </c>
      <c r="AC9" s="9">
        <v>25.681981626383301</v>
      </c>
      <c r="AD9" s="9">
        <v>16.991268821583301</v>
      </c>
      <c r="AE9" s="8">
        <f t="shared" si="12"/>
        <v>22.475272913772201</v>
      </c>
      <c r="AF9" s="8">
        <f t="shared" si="13"/>
        <v>3.8962955011363727</v>
      </c>
      <c r="AG9" s="8">
        <f t="shared" si="14"/>
        <v>0.17335920752040501</v>
      </c>
      <c r="AH9" s="9">
        <v>24.1911056186667</v>
      </c>
      <c r="AI9" s="9">
        <v>24.06904733575</v>
      </c>
      <c r="AJ9" s="9">
        <v>23.182471046650001</v>
      </c>
      <c r="AK9" s="8">
        <f t="shared" si="15"/>
        <v>23.814208000355563</v>
      </c>
      <c r="AL9" s="8">
        <f t="shared" si="16"/>
        <v>0.44947616927191653</v>
      </c>
      <c r="AM9" s="8">
        <f t="shared" si="17"/>
        <v>1.8874285857636144E-2</v>
      </c>
      <c r="AN9" s="9">
        <v>25.365276149866698</v>
      </c>
      <c r="AO9" s="9">
        <v>24.499043995200001</v>
      </c>
      <c r="AP9" s="9">
        <v>24.3868190325333</v>
      </c>
      <c r="AQ9" s="8">
        <f t="shared" si="18"/>
        <v>24.750379725866665</v>
      </c>
      <c r="AR9" s="8">
        <f t="shared" si="19"/>
        <v>0.43720462009407446</v>
      </c>
      <c r="AS9" s="8">
        <f t="shared" si="20"/>
        <v>1.7664562117289503E-2</v>
      </c>
      <c r="AT9" s="9">
        <v>23.321011390950002</v>
      </c>
      <c r="AU9" s="9">
        <v>23.013093474400002</v>
      </c>
      <c r="AV9" s="9">
        <v>24.019928066383301</v>
      </c>
      <c r="AW9" s="8">
        <f t="shared" si="21"/>
        <v>23.451344310577767</v>
      </c>
      <c r="AX9" s="8">
        <f t="shared" si="22"/>
        <v>0.42124337886592156</v>
      </c>
      <c r="AY9" s="8">
        <f t="shared" si="23"/>
        <v>1.7962440587080505E-2</v>
      </c>
      <c r="AZ9" s="9">
        <v>25.7815780426833</v>
      </c>
      <c r="BA9" s="9">
        <v>28.084173461583301</v>
      </c>
      <c r="BB9" s="9">
        <v>28.6805429944</v>
      </c>
      <c r="BC9" s="9">
        <v>26.008904249616702</v>
      </c>
      <c r="BD9" s="9">
        <v>25.334057626133301</v>
      </c>
      <c r="BE9" s="8">
        <f t="shared" si="24"/>
        <v>26.777851274883325</v>
      </c>
      <c r="BF9" s="8">
        <f t="shared" si="25"/>
        <v>1.3412750214640925</v>
      </c>
      <c r="BG9" s="8">
        <f t="shared" si="26"/>
        <v>5.0088971205921998E-2</v>
      </c>
    </row>
    <row r="10" spans="1:59" s="6" customFormat="1" x14ac:dyDescent="0.2">
      <c r="A10" s="10" t="s">
        <v>96</v>
      </c>
      <c r="B10" s="10" t="s">
        <v>97</v>
      </c>
      <c r="C10" s="9"/>
      <c r="D10" s="9">
        <v>24.8480773623833</v>
      </c>
      <c r="E10" s="9">
        <v>25.0026699304</v>
      </c>
      <c r="F10" s="9"/>
      <c r="G10" s="8">
        <f t="shared" si="0"/>
        <v>24.925373646391648</v>
      </c>
      <c r="H10" s="8">
        <f t="shared" si="1"/>
        <v>7.7296284008349758E-2</v>
      </c>
      <c r="I10" s="8">
        <f t="shared" si="2"/>
        <v>3.1011083366262655E-3</v>
      </c>
      <c r="J10" s="9">
        <v>23.850577673866699</v>
      </c>
      <c r="K10" s="9">
        <v>23.558787131183301</v>
      </c>
      <c r="L10" s="9">
        <v>23.781985957066698</v>
      </c>
      <c r="M10" s="8">
        <f t="shared" si="3"/>
        <v>23.7304502540389</v>
      </c>
      <c r="N10" s="8">
        <f t="shared" si="4"/>
        <v>0.12457227277045517</v>
      </c>
      <c r="O10" s="8">
        <f t="shared" si="5"/>
        <v>5.2494694132174374E-3</v>
      </c>
      <c r="P10" s="9">
        <v>23.307155193050001</v>
      </c>
      <c r="Q10" s="9">
        <v>23.453944381316699</v>
      </c>
      <c r="R10" s="9">
        <v>23.478781942416699</v>
      </c>
      <c r="S10" s="8">
        <f t="shared" si="6"/>
        <v>23.4132938389278</v>
      </c>
      <c r="T10" s="8">
        <f t="shared" si="7"/>
        <v>7.5733238946223386E-2</v>
      </c>
      <c r="U10" s="8">
        <f t="shared" si="8"/>
        <v>3.2346255707219858E-3</v>
      </c>
      <c r="V10" s="9">
        <v>23.308503603199998</v>
      </c>
      <c r="W10" s="9">
        <v>23.252383467449999</v>
      </c>
      <c r="X10" s="9">
        <v>22.636823567216702</v>
      </c>
      <c r="Y10" s="8">
        <f t="shared" si="9"/>
        <v>23.065903545955564</v>
      </c>
      <c r="Z10" s="8">
        <f t="shared" si="10"/>
        <v>0.30426916650126079</v>
      </c>
      <c r="AA10" s="8">
        <f t="shared" si="11"/>
        <v>1.3191296230604941E-2</v>
      </c>
      <c r="AB10" s="9">
        <v>26.3303613048</v>
      </c>
      <c r="AC10" s="9">
        <v>26.6587239383833</v>
      </c>
      <c r="AD10" s="9">
        <v>20.709514796250001</v>
      </c>
      <c r="AE10" s="8">
        <f t="shared" si="12"/>
        <v>24.566200013144435</v>
      </c>
      <c r="AF10" s="8">
        <f t="shared" si="13"/>
        <v>2.7303810663766899</v>
      </c>
      <c r="AG10" s="8">
        <f t="shared" si="14"/>
        <v>0.11114380998753438</v>
      </c>
      <c r="AH10" s="9">
        <v>24.798337145049999</v>
      </c>
      <c r="AI10" s="9">
        <v>24.478165766650001</v>
      </c>
      <c r="AJ10" s="9">
        <v>24.158840853566701</v>
      </c>
      <c r="AK10" s="8">
        <f t="shared" si="15"/>
        <v>24.478447921755571</v>
      </c>
      <c r="AL10" s="8">
        <f t="shared" si="16"/>
        <v>0.26107334399085413</v>
      </c>
      <c r="AM10" s="8">
        <f t="shared" si="17"/>
        <v>1.0665436992793218E-2</v>
      </c>
      <c r="AN10" s="9">
        <v>26.8873586682667</v>
      </c>
      <c r="AO10" s="9">
        <v>25.818458732533301</v>
      </c>
      <c r="AP10" s="9">
        <v>25.709745973083301</v>
      </c>
      <c r="AQ10" s="8">
        <f t="shared" si="18"/>
        <v>26.138521124627768</v>
      </c>
      <c r="AR10" s="8">
        <f t="shared" si="19"/>
        <v>0.5313648251369304</v>
      </c>
      <c r="AS10" s="8">
        <f t="shared" si="20"/>
        <v>2.0328802176810126E-2</v>
      </c>
      <c r="AT10" s="9">
        <v>23.972070828</v>
      </c>
      <c r="AU10" s="9">
        <v>24.603713388266701</v>
      </c>
      <c r="AV10" s="9">
        <v>24.58017773145</v>
      </c>
      <c r="AW10" s="8">
        <f t="shared" si="21"/>
        <v>24.385320649238896</v>
      </c>
      <c r="AX10" s="8">
        <f t="shared" si="22"/>
        <v>0.29236967792042079</v>
      </c>
      <c r="AY10" s="8">
        <f t="shared" si="23"/>
        <v>1.1989576931380072E-2</v>
      </c>
      <c r="AZ10" s="9">
        <v>27.085856130149999</v>
      </c>
      <c r="BA10" s="9">
        <v>29.642661410916698</v>
      </c>
      <c r="BB10" s="9">
        <v>29.232090928516701</v>
      </c>
      <c r="BC10" s="9">
        <v>27.295972317616702</v>
      </c>
      <c r="BD10" s="9">
        <v>27.024264812249999</v>
      </c>
      <c r="BE10" s="8">
        <f t="shared" si="24"/>
        <v>28.056169119890018</v>
      </c>
      <c r="BF10" s="8">
        <f t="shared" si="25"/>
        <v>1.1387697630216347</v>
      </c>
      <c r="BG10" s="8">
        <f t="shared" si="26"/>
        <v>4.0588925671050373E-2</v>
      </c>
    </row>
    <row r="11" spans="1:59" s="6" customFormat="1" x14ac:dyDescent="0.2">
      <c r="A11" s="10" t="s">
        <v>98</v>
      </c>
      <c r="B11" s="10" t="s">
        <v>99</v>
      </c>
      <c r="C11" s="9"/>
      <c r="D11" s="9"/>
      <c r="E11" s="9">
        <v>25.631703071216702</v>
      </c>
      <c r="F11" s="9">
        <v>25.589338095466701</v>
      </c>
      <c r="G11" s="8">
        <f t="shared" si="0"/>
        <v>25.610520583341703</v>
      </c>
      <c r="H11" s="8">
        <f t="shared" si="1"/>
        <v>2.1182487875000433E-2</v>
      </c>
      <c r="I11" s="8">
        <f t="shared" si="2"/>
        <v>8.2710102694197199E-4</v>
      </c>
      <c r="J11" s="9">
        <v>25.575153685066699</v>
      </c>
      <c r="K11" s="9">
        <v>25.528200361583298</v>
      </c>
      <c r="L11" s="9">
        <v>25.5428547381333</v>
      </c>
      <c r="M11" s="8">
        <f t="shared" si="3"/>
        <v>25.548736261594431</v>
      </c>
      <c r="N11" s="8">
        <f t="shared" si="4"/>
        <v>1.9614584458205127E-2</v>
      </c>
      <c r="O11" s="8">
        <f t="shared" si="5"/>
        <v>7.6773208104583684E-4</v>
      </c>
      <c r="P11" s="9">
        <v>25.2002289845333</v>
      </c>
      <c r="Q11" s="9">
        <v>25.333158338400001</v>
      </c>
      <c r="R11" s="9">
        <v>25.266833822683299</v>
      </c>
      <c r="S11" s="8">
        <f t="shared" si="6"/>
        <v>25.2667403818722</v>
      </c>
      <c r="T11" s="8">
        <f t="shared" si="7"/>
        <v>5.4268221690927543E-2</v>
      </c>
      <c r="U11" s="8">
        <f t="shared" si="8"/>
        <v>2.1478125342144511E-3</v>
      </c>
      <c r="V11" s="9">
        <v>25.177607254649999</v>
      </c>
      <c r="W11" s="9">
        <v>25.159434046099999</v>
      </c>
      <c r="X11" s="9">
        <v>24.193091788266699</v>
      </c>
      <c r="Y11" s="8">
        <f t="shared" si="9"/>
        <v>24.843377696338901</v>
      </c>
      <c r="Z11" s="8">
        <f t="shared" si="10"/>
        <v>0.45988142533716586</v>
      </c>
      <c r="AA11" s="8">
        <f t="shared" si="11"/>
        <v>1.8511227859524807E-2</v>
      </c>
      <c r="AB11" s="9">
        <v>27.8620118458667</v>
      </c>
      <c r="AC11" s="9">
        <v>27.127365317583301</v>
      </c>
      <c r="AD11" s="9">
        <v>26.498889014116699</v>
      </c>
      <c r="AE11" s="8">
        <f t="shared" si="12"/>
        <v>27.162755392522232</v>
      </c>
      <c r="AF11" s="8">
        <f t="shared" si="13"/>
        <v>0.55705493844124732</v>
      </c>
      <c r="AG11" s="8">
        <f t="shared" si="14"/>
        <v>2.0508042368728236E-2</v>
      </c>
      <c r="AH11" s="9">
        <v>64.175429730633297</v>
      </c>
      <c r="AI11" s="9">
        <v>26.455706018933299</v>
      </c>
      <c r="AJ11" s="9">
        <v>26.403653032800001</v>
      </c>
      <c r="AK11" s="8">
        <f t="shared" si="15"/>
        <v>39.01159626078887</v>
      </c>
      <c r="AL11" s="8">
        <f t="shared" si="16"/>
        <v>17.793529976780661</v>
      </c>
      <c r="AM11" s="8">
        <f t="shared" si="17"/>
        <v>0.45610873899731191</v>
      </c>
      <c r="AN11" s="9">
        <v>28.5238339928</v>
      </c>
      <c r="AO11" s="9">
        <v>26.543674731733301</v>
      </c>
      <c r="AP11" s="9">
        <v>26.435286919466702</v>
      </c>
      <c r="AQ11" s="8">
        <f t="shared" si="18"/>
        <v>27.167598548000001</v>
      </c>
      <c r="AR11" s="8">
        <f t="shared" si="19"/>
        <v>0.96002358157178413</v>
      </c>
      <c r="AS11" s="8">
        <f t="shared" si="20"/>
        <v>3.5337079200268816E-2</v>
      </c>
      <c r="AT11" s="9">
        <v>26.495672004266702</v>
      </c>
      <c r="AU11" s="9">
        <v>26.241853074933299</v>
      </c>
      <c r="AV11" s="9">
        <v>26.239023115983301</v>
      </c>
      <c r="AW11" s="8">
        <f t="shared" si="21"/>
        <v>26.325516065061098</v>
      </c>
      <c r="AX11" s="8">
        <f t="shared" si="22"/>
        <v>0.12032396519984372</v>
      </c>
      <c r="AY11" s="8">
        <f t="shared" si="23"/>
        <v>4.5706213280861836E-3</v>
      </c>
      <c r="AZ11" s="9">
        <v>28.8813313706667</v>
      </c>
      <c r="BA11" s="9">
        <v>31.528459411983299</v>
      </c>
      <c r="BB11" s="9">
        <v>31.137380120533301</v>
      </c>
      <c r="BC11" s="9">
        <v>29.0717607005333</v>
      </c>
      <c r="BD11" s="9">
        <v>28.926608047466701</v>
      </c>
      <c r="BE11" s="8">
        <f t="shared" si="24"/>
        <v>29.909107930236662</v>
      </c>
      <c r="BF11" s="8">
        <f t="shared" si="25"/>
        <v>1.1707888668780106</v>
      </c>
      <c r="BG11" s="8">
        <f t="shared" si="26"/>
        <v>3.914489424455217E-2</v>
      </c>
    </row>
    <row r="12" spans="1:59" s="6" customFormat="1" x14ac:dyDescent="0.2">
      <c r="A12" s="10" t="s">
        <v>100</v>
      </c>
      <c r="B12" s="10" t="s">
        <v>101</v>
      </c>
      <c r="C12" s="9"/>
      <c r="D12" s="9">
        <v>27.718553904783299</v>
      </c>
      <c r="E12" s="9">
        <v>27.419634094949998</v>
      </c>
      <c r="F12" s="9">
        <v>27.416615861333302</v>
      </c>
      <c r="G12" s="8">
        <f t="shared" si="0"/>
        <v>27.518267953688866</v>
      </c>
      <c r="H12" s="8">
        <f t="shared" si="1"/>
        <v>0.14162891439225331</v>
      </c>
      <c r="I12" s="8">
        <f t="shared" si="2"/>
        <v>5.1467234286185415E-3</v>
      </c>
      <c r="J12" s="9">
        <v>27.5068511045333</v>
      </c>
      <c r="K12" s="9">
        <v>27.438456574383299</v>
      </c>
      <c r="L12" s="9">
        <v>27.441719792266699</v>
      </c>
      <c r="M12" s="8">
        <f t="shared" si="3"/>
        <v>27.462342490394434</v>
      </c>
      <c r="N12" s="8">
        <f t="shared" si="4"/>
        <v>3.1500525891489391E-2</v>
      </c>
      <c r="O12" s="8">
        <f t="shared" si="5"/>
        <v>1.1470443900591292E-3</v>
      </c>
      <c r="P12" s="9">
        <v>26.530328151983301</v>
      </c>
      <c r="Q12" s="9">
        <v>26.793052453333299</v>
      </c>
      <c r="R12" s="9">
        <v>26.741819261349999</v>
      </c>
      <c r="S12" s="8">
        <f t="shared" si="6"/>
        <v>26.688399955555536</v>
      </c>
      <c r="T12" s="8">
        <f t="shared" si="7"/>
        <v>0.1137137672803462</v>
      </c>
      <c r="U12" s="8">
        <f t="shared" si="8"/>
        <v>4.260793733221733E-3</v>
      </c>
      <c r="V12" s="9">
        <v>26.63585104825</v>
      </c>
      <c r="W12" s="9">
        <v>26.830549275999999</v>
      </c>
      <c r="X12" s="9">
        <v>27.81026856375</v>
      </c>
      <c r="Y12" s="8">
        <f t="shared" si="9"/>
        <v>27.092222962666668</v>
      </c>
      <c r="Z12" s="8">
        <f t="shared" si="10"/>
        <v>0.51391890663708939</v>
      </c>
      <c r="AA12" s="8">
        <f t="shared" si="11"/>
        <v>1.8969241001200763E-2</v>
      </c>
      <c r="AB12" s="9">
        <v>30.066552862683299</v>
      </c>
      <c r="AC12" s="9">
        <v>30.226571903983299</v>
      </c>
      <c r="AD12" s="9">
        <v>29.580230892516699</v>
      </c>
      <c r="AE12" s="8">
        <f t="shared" si="12"/>
        <v>29.957785219727764</v>
      </c>
      <c r="AF12" s="8">
        <f t="shared" si="13"/>
        <v>0.27484780745167992</v>
      </c>
      <c r="AG12" s="8">
        <f t="shared" si="14"/>
        <v>9.1745035701333317E-3</v>
      </c>
      <c r="AH12" s="9">
        <v>58.458963875183301</v>
      </c>
      <c r="AI12" s="9">
        <v>31.012958084516701</v>
      </c>
      <c r="AJ12" s="9">
        <v>28.816625597849999</v>
      </c>
      <c r="AK12" s="8">
        <f t="shared" si="15"/>
        <v>39.429515852516666</v>
      </c>
      <c r="AL12" s="8">
        <f t="shared" si="16"/>
        <v>13.485693360830581</v>
      </c>
      <c r="AM12" s="8">
        <f t="shared" si="17"/>
        <v>0.34202026246715456</v>
      </c>
      <c r="AN12" s="9">
        <v>29.753780773866701</v>
      </c>
      <c r="AO12" s="9">
        <v>28.521225943733299</v>
      </c>
      <c r="AP12" s="9">
        <v>29.3771642373333</v>
      </c>
      <c r="AQ12" s="8">
        <f t="shared" si="18"/>
        <v>29.2173903183111</v>
      </c>
      <c r="AR12" s="8">
        <f t="shared" si="19"/>
        <v>0.51571544558414484</v>
      </c>
      <c r="AS12" s="8">
        <f t="shared" si="20"/>
        <v>1.765097566776647E-2</v>
      </c>
      <c r="AT12" s="9">
        <v>28.6946735530667</v>
      </c>
      <c r="AU12" s="9">
        <v>45.9185964778667</v>
      </c>
      <c r="AV12" s="9">
        <v>27.41161265945</v>
      </c>
      <c r="AW12" s="8">
        <f t="shared" si="21"/>
        <v>34.008294230127795</v>
      </c>
      <c r="AX12" s="8">
        <f t="shared" si="22"/>
        <v>8.4381291780644183</v>
      </c>
      <c r="AY12" s="8">
        <f t="shared" si="23"/>
        <v>0.24811974164199971</v>
      </c>
      <c r="AZ12" s="9">
        <v>30.98720699095</v>
      </c>
      <c r="BA12" s="9">
        <v>33.769387602383297</v>
      </c>
      <c r="BB12" s="9">
        <v>33.0260280448</v>
      </c>
      <c r="BC12" s="9">
        <v>32.4329699733333</v>
      </c>
      <c r="BD12" s="9">
        <v>32.199483875716702</v>
      </c>
      <c r="BE12" s="8">
        <f t="shared" si="24"/>
        <v>32.483015297436665</v>
      </c>
      <c r="BF12" s="8">
        <f t="shared" si="25"/>
        <v>0.92411618772256654</v>
      </c>
      <c r="BG12" s="8">
        <f t="shared" si="26"/>
        <v>2.8449211973110494E-2</v>
      </c>
    </row>
    <row r="13" spans="1:59" s="6" customFormat="1" x14ac:dyDescent="0.2">
      <c r="A13" s="10" t="s">
        <v>102</v>
      </c>
      <c r="B13" s="10" t="s">
        <v>95</v>
      </c>
      <c r="C13" s="9">
        <v>28.364547152250001</v>
      </c>
      <c r="D13" s="9"/>
      <c r="E13" s="9">
        <v>26.1623662565333</v>
      </c>
      <c r="F13" s="9"/>
      <c r="G13" s="8">
        <f t="shared" si="0"/>
        <v>26.1623662565333</v>
      </c>
      <c r="H13" s="8">
        <f t="shared" si="1"/>
        <v>0</v>
      </c>
      <c r="I13" s="8">
        <f t="shared" si="2"/>
        <v>0</v>
      </c>
      <c r="J13" s="9">
        <v>27.25531421945</v>
      </c>
      <c r="K13" s="9">
        <v>27.217718792516699</v>
      </c>
      <c r="L13" s="9">
        <v>27.219913510133299</v>
      </c>
      <c r="M13" s="8">
        <f t="shared" si="3"/>
        <v>27.230982174033333</v>
      </c>
      <c r="N13" s="8">
        <f t="shared" si="4"/>
        <v>1.7228668394533905E-2</v>
      </c>
      <c r="O13" s="8">
        <f t="shared" si="5"/>
        <v>6.3268626465345262E-4</v>
      </c>
      <c r="P13" s="9">
        <v>26.841569700800001</v>
      </c>
      <c r="Q13" s="9">
        <v>27.0066466936</v>
      </c>
      <c r="R13" s="9">
        <v>27.002885062133299</v>
      </c>
      <c r="S13" s="8">
        <f t="shared" si="6"/>
        <v>26.950367152177765</v>
      </c>
      <c r="T13" s="8">
        <f t="shared" si="7"/>
        <v>7.6946741484162459E-2</v>
      </c>
      <c r="U13" s="8">
        <f t="shared" si="8"/>
        <v>2.8551277631831693E-3</v>
      </c>
      <c r="V13" s="9">
        <v>26.885427862366701</v>
      </c>
      <c r="W13" s="9">
        <v>26.8836792701</v>
      </c>
      <c r="X13" s="9">
        <v>26.721110756816699</v>
      </c>
      <c r="Y13" s="8">
        <f t="shared" si="9"/>
        <v>26.830072629761133</v>
      </c>
      <c r="Z13" s="8">
        <f t="shared" si="10"/>
        <v>7.7050986194848126E-2</v>
      </c>
      <c r="AA13" s="8">
        <f t="shared" si="11"/>
        <v>2.8718142980119882E-3</v>
      </c>
      <c r="AB13" s="9">
        <v>29.664050955733298</v>
      </c>
      <c r="AC13" s="9">
        <v>29.85629821545</v>
      </c>
      <c r="AD13" s="9">
        <v>29.224426201050001</v>
      </c>
      <c r="AE13" s="8">
        <f t="shared" si="12"/>
        <v>29.581591790744437</v>
      </c>
      <c r="AF13" s="8">
        <f t="shared" si="13"/>
        <v>0.26446826660738687</v>
      </c>
      <c r="AG13" s="8">
        <f t="shared" si="14"/>
        <v>8.9402986992111206E-3</v>
      </c>
      <c r="AH13" s="9">
        <v>28.7150707632</v>
      </c>
      <c r="AI13" s="9">
        <v>28.558047135716699</v>
      </c>
      <c r="AJ13" s="9">
        <v>28.4416107885</v>
      </c>
      <c r="AK13" s="8">
        <f t="shared" si="15"/>
        <v>28.571576229138898</v>
      </c>
      <c r="AL13" s="8">
        <f t="shared" si="16"/>
        <v>0.11204869988045706</v>
      </c>
      <c r="AM13" s="8">
        <f t="shared" si="17"/>
        <v>3.9216842284740139E-3</v>
      </c>
      <c r="AN13" s="9">
        <v>30.4081967586833</v>
      </c>
      <c r="AO13" s="9">
        <v>29.246177712016699</v>
      </c>
      <c r="AP13" s="9">
        <v>29.105850696000001</v>
      </c>
      <c r="AQ13" s="8">
        <f t="shared" si="18"/>
        <v>29.586741722233331</v>
      </c>
      <c r="AR13" s="8">
        <f t="shared" si="19"/>
        <v>0.58367468138670031</v>
      </c>
      <c r="AS13" s="8">
        <f t="shared" si="20"/>
        <v>1.9727575508866887E-2</v>
      </c>
      <c r="AT13" s="9">
        <v>28.478410598949999</v>
      </c>
      <c r="AU13" s="9">
        <v>29.9213109949333</v>
      </c>
      <c r="AV13" s="9">
        <v>28.134964173050001</v>
      </c>
      <c r="AW13" s="8">
        <f t="shared" si="21"/>
        <v>28.844895255644435</v>
      </c>
      <c r="AX13" s="8">
        <f t="shared" si="22"/>
        <v>0.77394745502412021</v>
      </c>
      <c r="AY13" s="8">
        <f t="shared" si="23"/>
        <v>2.6831349123123353E-2</v>
      </c>
      <c r="AZ13" s="9">
        <v>30.435436265900002</v>
      </c>
      <c r="BA13" s="9">
        <v>32.977360730633301</v>
      </c>
      <c r="BB13" s="9">
        <v>32.476242618133298</v>
      </c>
      <c r="BC13" s="9">
        <v>30.639535833349999</v>
      </c>
      <c r="BD13" s="9">
        <v>30.4687988493333</v>
      </c>
      <c r="BE13" s="8">
        <f t="shared" si="24"/>
        <v>31.399474859469979</v>
      </c>
      <c r="BF13" s="8">
        <f t="shared" si="25"/>
        <v>1.0974687419393914</v>
      </c>
      <c r="BG13" s="8">
        <f t="shared" si="26"/>
        <v>3.4951818361650032E-2</v>
      </c>
    </row>
    <row r="14" spans="1:59" s="6" customFormat="1" x14ac:dyDescent="0.2">
      <c r="A14" s="10" t="s">
        <v>103</v>
      </c>
      <c r="B14" s="10" t="s">
        <v>104</v>
      </c>
      <c r="C14" s="9">
        <v>26.955089176000001</v>
      </c>
      <c r="D14" s="9">
        <v>26.772059183983298</v>
      </c>
      <c r="E14" s="9">
        <v>26.781817921866701</v>
      </c>
      <c r="F14" s="9">
        <v>28.482197606933301</v>
      </c>
      <c r="G14" s="8">
        <f t="shared" si="0"/>
        <v>27.345358237594436</v>
      </c>
      <c r="H14" s="8">
        <f t="shared" si="1"/>
        <v>0.80387669950076512</v>
      </c>
      <c r="I14" s="8">
        <f t="shared" si="2"/>
        <v>2.9397190284221414E-2</v>
      </c>
      <c r="J14" s="9">
        <v>27.922321162916699</v>
      </c>
      <c r="K14" s="9">
        <v>26.856514229849999</v>
      </c>
      <c r="L14" s="9">
        <v>26.8783683901333</v>
      </c>
      <c r="M14" s="8">
        <f t="shared" si="3"/>
        <v>27.219067927633333</v>
      </c>
      <c r="N14" s="8">
        <f t="shared" si="4"/>
        <v>0.49735516202060492</v>
      </c>
      <c r="O14" s="8">
        <f t="shared" si="5"/>
        <v>1.8272306874831674E-2</v>
      </c>
      <c r="P14" s="9">
        <v>27.884887218916699</v>
      </c>
      <c r="Q14" s="9">
        <v>28.731723392783302</v>
      </c>
      <c r="R14" s="9">
        <v>27.832296071766699</v>
      </c>
      <c r="S14" s="8">
        <f t="shared" si="6"/>
        <v>28.149635561155566</v>
      </c>
      <c r="T14" s="8">
        <f t="shared" si="7"/>
        <v>0.41215785000931143</v>
      </c>
      <c r="U14" s="8">
        <f t="shared" si="8"/>
        <v>1.4641676234631579E-2</v>
      </c>
      <c r="V14" s="9">
        <v>27.931436943966698</v>
      </c>
      <c r="W14" s="9">
        <v>27.900812023450001</v>
      </c>
      <c r="X14" s="9"/>
      <c r="Y14" s="8">
        <f t="shared" si="9"/>
        <v>27.916124483708352</v>
      </c>
      <c r="Z14" s="8">
        <f t="shared" si="10"/>
        <v>1.5312460258348537E-2</v>
      </c>
      <c r="AA14" s="8">
        <f t="shared" si="11"/>
        <v>5.4851669211049617E-4</v>
      </c>
      <c r="AB14" s="9">
        <v>30.172141506933301</v>
      </c>
      <c r="AC14" s="9">
        <v>29.484793716516698</v>
      </c>
      <c r="AD14" s="9">
        <v>28.939796086116701</v>
      </c>
      <c r="AE14" s="8">
        <f t="shared" si="12"/>
        <v>29.532243769855569</v>
      </c>
      <c r="AF14" s="8">
        <f t="shared" si="13"/>
        <v>0.50422048069160297</v>
      </c>
      <c r="AG14" s="8">
        <f t="shared" si="14"/>
        <v>1.7073558129242983E-2</v>
      </c>
      <c r="AH14" s="9">
        <v>28.210244826099999</v>
      </c>
      <c r="AI14" s="9">
        <v>29.041234141050001</v>
      </c>
      <c r="AJ14" s="9">
        <v>28.662906829566701</v>
      </c>
      <c r="AK14" s="8">
        <f t="shared" si="15"/>
        <v>28.638128598905567</v>
      </c>
      <c r="AL14" s="8">
        <f t="shared" si="16"/>
        <v>0.3397021057007556</v>
      </c>
      <c r="AM14" s="8">
        <f t="shared" si="17"/>
        <v>1.1861882124299757E-2</v>
      </c>
      <c r="AN14" s="9">
        <v>30.4676179336</v>
      </c>
      <c r="AO14" s="9">
        <v>28.9222426208167</v>
      </c>
      <c r="AP14" s="9">
        <v>28.776426207483301</v>
      </c>
      <c r="AQ14" s="8">
        <f t="shared" si="18"/>
        <v>29.388762253966664</v>
      </c>
      <c r="AR14" s="8">
        <f t="shared" si="19"/>
        <v>0.76518528898003069</v>
      </c>
      <c r="AS14" s="8">
        <f t="shared" si="20"/>
        <v>2.6036662666075773E-2</v>
      </c>
      <c r="AT14" s="9">
        <v>28.071228131750001</v>
      </c>
      <c r="AU14" s="9">
        <v>27.7368172157333</v>
      </c>
      <c r="AV14" s="9">
        <v>27.741185131449999</v>
      </c>
      <c r="AW14" s="8">
        <f t="shared" si="21"/>
        <v>27.849743492977765</v>
      </c>
      <c r="AX14" s="8">
        <f t="shared" si="22"/>
        <v>0.15662344137235085</v>
      </c>
      <c r="AY14" s="8">
        <f t="shared" si="23"/>
        <v>5.6238737499267454E-3</v>
      </c>
      <c r="AZ14" s="9">
        <v>31.841434343749999</v>
      </c>
      <c r="BA14" s="9">
        <v>34.126148886899998</v>
      </c>
      <c r="BB14" s="9">
        <v>34.334683037333299</v>
      </c>
      <c r="BC14" s="9">
        <v>33.797862710416702</v>
      </c>
      <c r="BD14" s="9">
        <v>31.176211041583301</v>
      </c>
      <c r="BE14" s="8">
        <f t="shared" si="24"/>
        <v>33.055268003996659</v>
      </c>
      <c r="BF14" s="8">
        <f t="shared" si="25"/>
        <v>1.2914629544544141</v>
      </c>
      <c r="BG14" s="8">
        <f t="shared" si="26"/>
        <v>3.9069807399482147E-2</v>
      </c>
    </row>
    <row r="15" spans="1:59" s="6" customFormat="1" x14ac:dyDescent="0.2">
      <c r="A15" s="10" t="s">
        <v>105</v>
      </c>
      <c r="B15" s="10" t="s">
        <v>106</v>
      </c>
      <c r="C15" s="9"/>
      <c r="D15" s="9"/>
      <c r="E15" s="9"/>
      <c r="F15" s="9"/>
      <c r="G15" s="8" t="e">
        <f t="shared" si="0"/>
        <v>#DIV/0!</v>
      </c>
      <c r="H15" s="8" t="e">
        <f t="shared" si="1"/>
        <v>#DIV/0!</v>
      </c>
      <c r="I15" s="8" t="e">
        <f t="shared" si="2"/>
        <v>#DIV/0!</v>
      </c>
      <c r="J15" s="9">
        <v>28.756844397049999</v>
      </c>
      <c r="K15" s="9">
        <v>28.6186348295833</v>
      </c>
      <c r="L15" s="9">
        <v>29.648195122400001</v>
      </c>
      <c r="M15" s="8">
        <f t="shared" si="3"/>
        <v>29.007891449677768</v>
      </c>
      <c r="N15" s="8">
        <f t="shared" si="4"/>
        <v>0.45626532201561509</v>
      </c>
      <c r="O15" s="8">
        <f t="shared" si="5"/>
        <v>1.5729006805170028E-2</v>
      </c>
      <c r="P15" s="9">
        <v>28.8725166474667</v>
      </c>
      <c r="Q15" s="9">
        <v>28.0553559277167</v>
      </c>
      <c r="R15" s="9">
        <v>28.1191886058667</v>
      </c>
      <c r="S15" s="8">
        <f t="shared" si="6"/>
        <v>28.349020393683364</v>
      </c>
      <c r="T15" s="8">
        <f t="shared" si="7"/>
        <v>0.37108390649900036</v>
      </c>
      <c r="U15" s="8">
        <f t="shared" si="8"/>
        <v>1.3089831724191925E-2</v>
      </c>
      <c r="V15" s="9">
        <v>27.905066889333298</v>
      </c>
      <c r="W15" s="9">
        <v>27.960887538916701</v>
      </c>
      <c r="X15" s="9">
        <v>27.958208362416698</v>
      </c>
      <c r="Y15" s="8">
        <f t="shared" si="9"/>
        <v>27.941387596888898</v>
      </c>
      <c r="Z15" s="8">
        <f t="shared" si="10"/>
        <v>2.5705898735298858E-2</v>
      </c>
      <c r="AA15" s="8">
        <f t="shared" si="11"/>
        <v>9.199936347528085E-4</v>
      </c>
      <c r="AB15" s="9">
        <v>31.345274787483302</v>
      </c>
      <c r="AC15" s="9">
        <v>31.4066004429333</v>
      </c>
      <c r="AD15" s="9">
        <v>30.861163251166701</v>
      </c>
      <c r="AE15" s="8">
        <f t="shared" si="12"/>
        <v>31.204346160527766</v>
      </c>
      <c r="AF15" s="8">
        <f t="shared" si="13"/>
        <v>0.24395503815558228</v>
      </c>
      <c r="AG15" s="8">
        <f t="shared" si="14"/>
        <v>7.8179826906347918E-3</v>
      </c>
      <c r="AH15" s="9">
        <v>30.480039744516699</v>
      </c>
      <c r="AI15" s="9">
        <v>30.284867222399999</v>
      </c>
      <c r="AJ15" s="9">
        <v>30.486233184783298</v>
      </c>
      <c r="AK15" s="8">
        <f t="shared" si="15"/>
        <v>30.417046717233333</v>
      </c>
      <c r="AL15" s="8">
        <f t="shared" si="16"/>
        <v>9.3499211463271364E-2</v>
      </c>
      <c r="AM15" s="8">
        <f t="shared" si="17"/>
        <v>3.0739082703350579E-3</v>
      </c>
      <c r="AN15" s="9">
        <v>32.144963078149999</v>
      </c>
      <c r="AO15" s="9">
        <v>30.814131189600001</v>
      </c>
      <c r="AP15" s="9">
        <v>30.67731921255</v>
      </c>
      <c r="AQ15" s="8">
        <f t="shared" si="18"/>
        <v>31.212137826766668</v>
      </c>
      <c r="AR15" s="8">
        <f t="shared" si="19"/>
        <v>0.66196756792653899</v>
      </c>
      <c r="AS15" s="8">
        <f t="shared" si="20"/>
        <v>2.1208658362352029E-2</v>
      </c>
      <c r="AT15" s="9">
        <v>32.1526832778667</v>
      </c>
      <c r="AU15" s="9">
        <v>30.671536955200001</v>
      </c>
      <c r="AV15" s="9">
        <v>29.657163210666699</v>
      </c>
      <c r="AW15" s="8">
        <f t="shared" si="21"/>
        <v>30.827127814577796</v>
      </c>
      <c r="AX15" s="8">
        <f t="shared" si="22"/>
        <v>1.0247150784782133</v>
      </c>
      <c r="AY15" s="8">
        <f t="shared" si="23"/>
        <v>3.3240692569277808E-2</v>
      </c>
      <c r="AZ15" s="9">
        <v>32.293924281883299</v>
      </c>
      <c r="BA15" s="9">
        <v>34.82080983545</v>
      </c>
      <c r="BB15" s="9">
        <v>35.313075725066703</v>
      </c>
      <c r="BC15" s="9">
        <v>32.428500996533302</v>
      </c>
      <c r="BD15" s="9">
        <v>32.2136482133333</v>
      </c>
      <c r="BE15" s="8">
        <f t="shared" si="24"/>
        <v>33.413991810453318</v>
      </c>
      <c r="BF15" s="8">
        <f t="shared" si="25"/>
        <v>1.360310614104262</v>
      </c>
      <c r="BG15" s="8">
        <f t="shared" si="26"/>
        <v>4.0710808269208316E-2</v>
      </c>
    </row>
    <row r="16" spans="1:59" s="6" customFormat="1" x14ac:dyDescent="0.2">
      <c r="A16" s="10" t="s">
        <v>107</v>
      </c>
      <c r="B16" s="10" t="s">
        <v>87</v>
      </c>
      <c r="C16" s="9">
        <v>32.331294716800002</v>
      </c>
      <c r="D16" s="9">
        <v>32.143609593050002</v>
      </c>
      <c r="E16" s="9">
        <v>32.124176132800002</v>
      </c>
      <c r="F16" s="9">
        <v>32.170181587733303</v>
      </c>
      <c r="G16" s="8">
        <f t="shared" si="0"/>
        <v>32.145989104527764</v>
      </c>
      <c r="H16" s="8">
        <f t="shared" si="1"/>
        <v>1.8856864834141347E-2</v>
      </c>
      <c r="I16" s="8">
        <f t="shared" si="2"/>
        <v>5.8660085937394153E-4</v>
      </c>
      <c r="J16" s="9">
        <v>30.3132163087833</v>
      </c>
      <c r="K16" s="9">
        <v>30.2111316229167</v>
      </c>
      <c r="L16" s="9">
        <v>30.220798370666699</v>
      </c>
      <c r="M16" s="8">
        <f t="shared" si="3"/>
        <v>30.248382100788898</v>
      </c>
      <c r="N16" s="8">
        <f t="shared" si="4"/>
        <v>4.6014254296622821E-2</v>
      </c>
      <c r="O16" s="8">
        <f t="shared" si="5"/>
        <v>1.5212137344503705E-3</v>
      </c>
      <c r="P16" s="9">
        <v>29.608348872800001</v>
      </c>
      <c r="Q16" s="9">
        <v>29.793625803449999</v>
      </c>
      <c r="R16" s="9">
        <v>29.831867338150001</v>
      </c>
      <c r="S16" s="8">
        <f t="shared" si="6"/>
        <v>29.744614004799999</v>
      </c>
      <c r="T16" s="8">
        <f t="shared" si="7"/>
        <v>9.7610598445339092E-2</v>
      </c>
      <c r="U16" s="8">
        <f t="shared" si="8"/>
        <v>3.2816226302209641E-3</v>
      </c>
      <c r="V16" s="9">
        <v>29.683916624516701</v>
      </c>
      <c r="W16" s="9">
        <v>29.634406840766701</v>
      </c>
      <c r="X16" s="9">
        <v>29.5763373909333</v>
      </c>
      <c r="Y16" s="8">
        <f t="shared" si="9"/>
        <v>29.631553618738902</v>
      </c>
      <c r="Z16" s="8">
        <f t="shared" si="10"/>
        <v>4.3965354023010189E-2</v>
      </c>
      <c r="AA16" s="8">
        <f t="shared" si="11"/>
        <v>1.4837343525317768E-3</v>
      </c>
      <c r="AB16" s="9">
        <v>32.856269456</v>
      </c>
      <c r="AC16" s="9">
        <v>33.108415013849999</v>
      </c>
      <c r="AD16" s="9">
        <v>32.368472773299999</v>
      </c>
      <c r="AE16" s="8">
        <f t="shared" si="12"/>
        <v>32.777719081050002</v>
      </c>
      <c r="AF16" s="8">
        <f t="shared" si="13"/>
        <v>0.30714410395461816</v>
      </c>
      <c r="AG16" s="8">
        <f t="shared" si="14"/>
        <v>9.3705148669783259E-3</v>
      </c>
      <c r="AH16" s="9">
        <v>58.454492829033299</v>
      </c>
      <c r="AI16" s="9">
        <v>32.542421045066703</v>
      </c>
      <c r="AJ16" s="9">
        <v>31.713166349833301</v>
      </c>
      <c r="AK16" s="8">
        <f t="shared" si="15"/>
        <v>40.903360074644432</v>
      </c>
      <c r="AL16" s="8">
        <f t="shared" si="16"/>
        <v>12.415141603677023</v>
      </c>
      <c r="AM16" s="8">
        <f t="shared" si="17"/>
        <v>0.30352375895331496</v>
      </c>
      <c r="AN16" s="9">
        <v>33.5065124525333</v>
      </c>
      <c r="AO16" s="9">
        <v>32.344063184266702</v>
      </c>
      <c r="AP16" s="9">
        <v>32.154833417883303</v>
      </c>
      <c r="AQ16" s="8">
        <f t="shared" si="18"/>
        <v>32.668469684894433</v>
      </c>
      <c r="AR16" s="8">
        <f t="shared" si="19"/>
        <v>0.59760005377913405</v>
      </c>
      <c r="AS16" s="8">
        <f t="shared" si="20"/>
        <v>1.8292869532712096E-2</v>
      </c>
      <c r="AT16" s="9">
        <v>31.6651174261333</v>
      </c>
      <c r="AU16" s="9">
        <v>31.224497118399999</v>
      </c>
      <c r="AV16" s="9">
        <v>31.2607913373167</v>
      </c>
      <c r="AW16" s="8">
        <f t="shared" si="21"/>
        <v>31.383468627283335</v>
      </c>
      <c r="AX16" s="8">
        <f t="shared" si="22"/>
        <v>0.19970620421328125</v>
      </c>
      <c r="AY16" s="8">
        <f t="shared" si="23"/>
        <v>6.3634203913223893E-3</v>
      </c>
      <c r="AZ16" s="9">
        <v>33.906121364033297</v>
      </c>
      <c r="BA16" s="9">
        <v>36.36253158425</v>
      </c>
      <c r="BB16" s="9">
        <v>35.898537676783299</v>
      </c>
      <c r="BC16" s="9">
        <v>34.062845218133297</v>
      </c>
      <c r="BD16" s="9">
        <v>33.844209335716698</v>
      </c>
      <c r="BE16" s="8">
        <f t="shared" si="24"/>
        <v>34.814849035783318</v>
      </c>
      <c r="BF16" s="8">
        <f t="shared" si="25"/>
        <v>1.0865670243450742</v>
      </c>
      <c r="BG16" s="8">
        <f t="shared" si="26"/>
        <v>3.1209873213245344E-2</v>
      </c>
    </row>
    <row r="17" spans="1:59" s="6" customFormat="1" x14ac:dyDescent="0.2">
      <c r="A17" s="10" t="s">
        <v>108</v>
      </c>
      <c r="B17" s="10" t="s">
        <v>95</v>
      </c>
      <c r="C17" s="9"/>
      <c r="D17" s="9"/>
      <c r="E17" s="9"/>
      <c r="F17" s="9"/>
      <c r="G17" s="8" t="e">
        <f t="shared" si="0"/>
        <v>#DIV/0!</v>
      </c>
      <c r="H17" s="8" t="e">
        <f t="shared" si="1"/>
        <v>#DIV/0!</v>
      </c>
      <c r="I17" s="8" t="e">
        <f t="shared" si="2"/>
        <v>#DIV/0!</v>
      </c>
      <c r="J17" s="9">
        <v>31.332630265583301</v>
      </c>
      <c r="K17" s="9">
        <v>31.256552725066701</v>
      </c>
      <c r="L17" s="9">
        <v>31.253895214666699</v>
      </c>
      <c r="M17" s="8">
        <f t="shared" si="3"/>
        <v>31.281026068438901</v>
      </c>
      <c r="N17" s="8">
        <f t="shared" si="4"/>
        <v>3.6505802849868249E-2</v>
      </c>
      <c r="O17" s="8">
        <f t="shared" si="5"/>
        <v>1.1670270268628082E-3</v>
      </c>
      <c r="P17" s="9">
        <v>30.7468032786667</v>
      </c>
      <c r="Q17" s="9">
        <v>30.912191586916698</v>
      </c>
      <c r="R17" s="9">
        <v>30.90822392215</v>
      </c>
      <c r="S17" s="8">
        <f t="shared" si="6"/>
        <v>30.855739595911132</v>
      </c>
      <c r="T17" s="8">
        <f t="shared" si="7"/>
        <v>7.7046637400170342E-2</v>
      </c>
      <c r="U17" s="8">
        <f t="shared" si="8"/>
        <v>2.4969953211032487E-3</v>
      </c>
      <c r="V17" s="9">
        <v>30.8685681746333</v>
      </c>
      <c r="W17" s="9">
        <v>30.7131089493</v>
      </c>
      <c r="X17" s="9"/>
      <c r="Y17" s="8">
        <f t="shared" si="9"/>
        <v>30.790838561966652</v>
      </c>
      <c r="Z17" s="8">
        <f t="shared" si="10"/>
        <v>7.7729612666649572E-2</v>
      </c>
      <c r="AA17" s="8">
        <f t="shared" si="11"/>
        <v>2.5244396157064219E-3</v>
      </c>
      <c r="AB17" s="9">
        <v>33.676701686933299</v>
      </c>
      <c r="AC17" s="9">
        <v>33.8795381855833</v>
      </c>
      <c r="AD17" s="9">
        <v>33.301124796783299</v>
      </c>
      <c r="AE17" s="8">
        <f t="shared" si="12"/>
        <v>33.619121556433299</v>
      </c>
      <c r="AF17" s="8">
        <f t="shared" si="13"/>
        <v>0.23962069423302201</v>
      </c>
      <c r="AG17" s="8">
        <f t="shared" si="14"/>
        <v>7.1275120568154342E-3</v>
      </c>
      <c r="AH17" s="9">
        <v>32.640264671966698</v>
      </c>
      <c r="AI17" s="9">
        <v>32.430869754649997</v>
      </c>
      <c r="AJ17" s="9">
        <v>31.6222666653</v>
      </c>
      <c r="AK17" s="8">
        <f t="shared" si="15"/>
        <v>32.231133697305566</v>
      </c>
      <c r="AL17" s="8">
        <f t="shared" si="16"/>
        <v>0.4389387617477456</v>
      </c>
      <c r="AM17" s="8">
        <f t="shared" si="17"/>
        <v>1.3618471068066702E-2</v>
      </c>
      <c r="AN17" s="9">
        <v>34.182498600000002</v>
      </c>
      <c r="AO17" s="9">
        <v>33.293814871199999</v>
      </c>
      <c r="AP17" s="9">
        <v>33.133515448266699</v>
      </c>
      <c r="AQ17" s="8">
        <f t="shared" si="18"/>
        <v>33.536609639822238</v>
      </c>
      <c r="AR17" s="8">
        <f t="shared" si="19"/>
        <v>0.46137720497645374</v>
      </c>
      <c r="AS17" s="8">
        <f t="shared" si="20"/>
        <v>1.3757419427055098E-2</v>
      </c>
      <c r="AT17" s="9">
        <v>32.533458411483302</v>
      </c>
      <c r="AU17" s="9">
        <v>32.139393766399998</v>
      </c>
      <c r="AV17" s="9">
        <v>36.513778244266703</v>
      </c>
      <c r="AW17" s="8">
        <f t="shared" si="21"/>
        <v>33.728876807383337</v>
      </c>
      <c r="AX17" s="8">
        <f t="shared" si="22"/>
        <v>1.9757831773742189</v>
      </c>
      <c r="AY17" s="8">
        <f t="shared" si="23"/>
        <v>5.8578386367781891E-2</v>
      </c>
      <c r="AZ17" s="9">
        <v>34.638864462683301</v>
      </c>
      <c r="BA17" s="9">
        <v>37.1177344541167</v>
      </c>
      <c r="BB17" s="9">
        <v>36.5982042293167</v>
      </c>
      <c r="BC17" s="9">
        <v>34.730015429616699</v>
      </c>
      <c r="BD17" s="9">
        <v>34.547748869866702</v>
      </c>
      <c r="BE17" s="8">
        <f t="shared" si="24"/>
        <v>35.526513489120013</v>
      </c>
      <c r="BF17" s="8">
        <f t="shared" si="25"/>
        <v>1.100982773243703</v>
      </c>
      <c r="BG17" s="8">
        <f t="shared" si="26"/>
        <v>3.099045375169952E-2</v>
      </c>
    </row>
    <row r="18" spans="1:59" s="6" customFormat="1" x14ac:dyDescent="0.2">
      <c r="A18" s="10" t="s">
        <v>109</v>
      </c>
      <c r="B18" s="10" t="s">
        <v>99</v>
      </c>
      <c r="C18" s="9"/>
      <c r="D18" s="9"/>
      <c r="E18" s="9">
        <v>32.153323300799997</v>
      </c>
      <c r="F18" s="9"/>
      <c r="G18" s="8">
        <f>AVERAGE(D18:F18)</f>
        <v>32.153323300799997</v>
      </c>
      <c r="H18" s="8">
        <f>_xlfn.STDEV.P(D18:F18)</f>
        <v>0</v>
      </c>
      <c r="I18" s="8">
        <f>H18/G18</f>
        <v>0</v>
      </c>
      <c r="J18" s="8"/>
      <c r="K18" s="8"/>
      <c r="L18" s="8"/>
      <c r="M18" s="8"/>
      <c r="N18" s="8"/>
      <c r="O18" s="8"/>
      <c r="P18" s="9">
        <v>31.5787619394833</v>
      </c>
      <c r="Q18" s="9">
        <v>31.939666024516701</v>
      </c>
      <c r="R18" s="9">
        <v>31.952031288016698</v>
      </c>
      <c r="S18" s="8">
        <f>AVERAGE(P18:R18)</f>
        <v>31.823486417338898</v>
      </c>
      <c r="T18" s="8">
        <f>_xlfn.STDEV.P(P18:R18)</f>
        <v>0.17311995356135385</v>
      </c>
      <c r="U18" s="8">
        <f>T18/S18</f>
        <v>5.4400058903360804E-3</v>
      </c>
      <c r="V18" s="9">
        <v>31.5494578186333</v>
      </c>
      <c r="W18" s="9">
        <v>31.619130424533299</v>
      </c>
      <c r="X18" s="9"/>
      <c r="Y18" s="8">
        <f>AVERAGE(V18:X18)</f>
        <v>31.584294121583298</v>
      </c>
      <c r="Z18" s="8">
        <f>_xlfn.STDEV.P(V18:X18)</f>
        <v>3.483630294999962E-2</v>
      </c>
      <c r="AA18" s="8">
        <f>Z18/Y18</f>
        <v>1.1029628465305497E-3</v>
      </c>
      <c r="AB18" s="8"/>
      <c r="AC18" s="8"/>
      <c r="AD18" s="8"/>
      <c r="AE18" s="8" t="e">
        <f>AVERAGE(AB18:AD18)</f>
        <v>#DIV/0!</v>
      </c>
      <c r="AF18" s="8" t="e">
        <f>_xlfn.STDEV.P(AB18:AD18)</f>
        <v>#DIV/0!</v>
      </c>
      <c r="AG18" s="8" t="e">
        <f>AF18/AE18</f>
        <v>#DIV/0!</v>
      </c>
      <c r="AH18" s="8"/>
      <c r="AI18" s="8"/>
      <c r="AJ18" s="8"/>
      <c r="AK18" s="8" t="e">
        <f>AVERAGE(AH18:AJ18)</f>
        <v>#DIV/0!</v>
      </c>
      <c r="AL18" s="8" t="e">
        <f>_xlfn.STDEV.P(AH18:AJ18)</f>
        <v>#DIV/0!</v>
      </c>
      <c r="AM18" s="8" t="e">
        <f>AL18/AK18</f>
        <v>#DIV/0!</v>
      </c>
      <c r="AN18" s="8"/>
      <c r="AO18" s="8"/>
      <c r="AP18" s="8"/>
      <c r="AQ18" s="8" t="e">
        <f>AVERAGE(AN18:AP18)</f>
        <v>#DIV/0!</v>
      </c>
      <c r="AR18" s="8" t="e">
        <f>_xlfn.STDEV.P(AN18:AP18)</f>
        <v>#DIV/0!</v>
      </c>
      <c r="AS18" s="8" t="e">
        <f>AR18/AQ18</f>
        <v>#DIV/0!</v>
      </c>
      <c r="AT18" s="8"/>
      <c r="AU18" s="8"/>
      <c r="AV18" s="8"/>
      <c r="AW18" s="8" t="e">
        <f>AVERAGE(AT18:AV18)</f>
        <v>#DIV/0!</v>
      </c>
      <c r="AX18" s="8" t="e">
        <f>_xlfn.STDEV.P(AT18:AV18)</f>
        <v>#DIV/0!</v>
      </c>
      <c r="AY18" s="8" t="e">
        <f>AX18/AW18</f>
        <v>#DIV/0!</v>
      </c>
      <c r="AZ18" s="9">
        <v>36.093609460283297</v>
      </c>
      <c r="BA18" s="9">
        <v>38.683232589316702</v>
      </c>
      <c r="BB18" s="9">
        <v>38.027918561866699</v>
      </c>
      <c r="BC18" s="9">
        <v>36.365619527483297</v>
      </c>
      <c r="BD18" s="9">
        <v>36.200078283716699</v>
      </c>
      <c r="BE18" s="8">
        <f t="shared" si="24"/>
        <v>37.074091684533336</v>
      </c>
      <c r="BF18" s="8">
        <f t="shared" si="25"/>
        <v>1.0701680034053578</v>
      </c>
      <c r="BG18" s="8">
        <f t="shared" si="26"/>
        <v>2.8865656710122804E-2</v>
      </c>
    </row>
  </sheetData>
  <mergeCells count="11">
    <mergeCell ref="AZ3:BB3"/>
    <mergeCell ref="BC3:BD3"/>
    <mergeCell ref="C1:BD1"/>
    <mergeCell ref="C3:F3"/>
    <mergeCell ref="J3:L3"/>
    <mergeCell ref="P3:R3"/>
    <mergeCell ref="V3:X3"/>
    <mergeCell ref="AB3:AD3"/>
    <mergeCell ref="AH3:AJ3"/>
    <mergeCell ref="AN3:AP3"/>
    <mergeCell ref="AT3:AV3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file name and experiment no</vt:lpstr>
      <vt:lpstr>Retention Time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nazmin bithi</dc:creator>
  <cp:lastModifiedBy>Hine, Christopher</cp:lastModifiedBy>
  <dcterms:created xsi:type="dcterms:W3CDTF">2020-08-10T18:01:37Z</dcterms:created>
  <dcterms:modified xsi:type="dcterms:W3CDTF">2021-02-15T19:51:02Z</dcterms:modified>
</cp:coreProperties>
</file>