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5"/>
  </bookViews>
  <sheets>
    <sheet name="Figure 1" sheetId="1" state="visible" r:id="rId1"/>
    <sheet name="Figure 2" sheetId="2" state="visible" r:id="rId2"/>
    <sheet name="Figure 4" sheetId="3" state="visible" r:id="rId3"/>
    <sheet name="Figure 5" sheetId="4" state="visible" r:id="rId4"/>
    <sheet name="Figure 6" sheetId="5" state="visible" r:id="rId5"/>
    <sheet name="Sup Figure 3" sheetId="6" state="visible" r:id="rId6"/>
    <sheet name="Sup Figure 4" sheetId="7" state="visible" r:id="rId7"/>
    <sheet name="Sup Figure 5" sheetId="8" state="visible" r:id="rId8"/>
    <sheet name="Sup Figure 6" sheetId="9" state="visible" r:id="rId9"/>
  </sheets>
  <calcPr concurrentCalc="0"/>
</workbook>
</file>

<file path=xl/sharedStrings.xml><?xml version="1.0" encoding="utf-8"?>
<sst xmlns="http://schemas.openxmlformats.org/spreadsheetml/2006/main" count="572" uniqueCount="572">
  <si>
    <t xml:space="preserve">Figure 1</t>
  </si>
  <si>
    <t xml:space="preserve">I - cross-striation index</t>
  </si>
  <si>
    <t>File</t>
  </si>
  <si>
    <t>Genotype</t>
  </si>
  <si>
    <t xml:space="preserve">Length short path</t>
  </si>
  <si>
    <t xml:space="preserve">Length long path</t>
  </si>
  <si>
    <t xml:space="preserve">Plotted value (short/long length)</t>
  </si>
  <si>
    <t>mitoGFP-phalrhod-20fix-60x-z2-1</t>
  </si>
  <si>
    <t xml:space="preserve">Mef2GAL4, UAS-mito-GFP</t>
  </si>
  <si>
    <t>mitoGFP-phalrhod-20fix-60x-z2-2</t>
  </si>
  <si>
    <t>mitoGFP-phalrhod-20fix-60x-z2-3</t>
  </si>
  <si>
    <t>mef2GAL4,mitogfp_phallorhod_IFM_63x2z_1</t>
  </si>
  <si>
    <t>mef2GAL4,mitogfp_phallorhod_IFM_63x2z_2</t>
  </si>
  <si>
    <t>mef2GAL4-mitogfp_63x_488_phallorhod_</t>
  </si>
  <si>
    <t>mef2GAL4,mitogfp,spaltIR_phallorhod_IFM_63x2z_1,2</t>
  </si>
  <si>
    <t xml:space="preserve">Mef2GAL4, UAS-mito-GFP; Spalt-IR</t>
  </si>
  <si>
    <t>mef2GAL4,mitogfp,spaltIR_phallorhod_IFM_63x2z_2,1</t>
  </si>
  <si>
    <t>mef2GAL4,mitogfp,spaltIR_phallorhod_IFM_63x2z_3,1</t>
  </si>
  <si>
    <t>mef2GAL4,mitogfp,spaltIR_phallorhod_IFM_63x2z_4,1</t>
  </si>
  <si>
    <t>mef2GAL4,mitogfp,spaltIR_phallorhod_IFM_63x2z_5,1_edge</t>
  </si>
  <si>
    <t>mef2GAL4,mitogfp,spaltIR_phallorhod_IFM_63x2z_3,2</t>
  </si>
  <si>
    <t xml:space="preserve">mask_w, mef2gal4, mitoGFP_phallorhod_63x_z2_leg_2,1</t>
  </si>
  <si>
    <t>mask_mef2GAL4rtom20gfp_adultleg_AP4z_phalloidin</t>
  </si>
  <si>
    <t>mask_mef2GAL4rtom20gfp_adultleg_AP4z_phalloidin_2</t>
  </si>
  <si>
    <t xml:space="preserve">mask_w, mef2gal4, mitoGFP_phallorhod_63x_z4_leg_2,1</t>
  </si>
  <si>
    <t xml:space="preserve">Individual flies quantified</t>
  </si>
  <si>
    <t>Mean</t>
  </si>
  <si>
    <t xml:space="preserve">Standard deviation</t>
  </si>
  <si>
    <t xml:space="preserve">p-value (Student t-test)</t>
  </si>
  <si>
    <t xml:space="preserve">Mef2GAL4, UAS-mito-GFP (IFM)</t>
  </si>
  <si>
    <t xml:space="preserve">Mef2GAL4, UAS-mito-GFP; Spalt-IR (IFM)</t>
  </si>
  <si>
    <t xml:space="preserve">Mef2GAL4, UAS-mito-GFP (Leg)</t>
  </si>
  <si>
    <t xml:space="preserve">J - mitochondrial content</t>
  </si>
  <si>
    <t xml:space="preserve">actin area average all slices in image</t>
  </si>
  <si>
    <t xml:space="preserve">mitochondria area average all slices in image</t>
  </si>
  <si>
    <t xml:space="preserve">Plotted value</t>
  </si>
  <si>
    <t>mef2GAL4-mitogfp_63x_488_phallorhod_-2</t>
  </si>
  <si>
    <t>mef2GAL4rtom20gfp_adultleg_AP4z_phalloidin</t>
  </si>
  <si>
    <t>mef2GAL4rtom20gfp_adultleg_AP4z_phalloidin_2</t>
  </si>
  <si>
    <t xml:space="preserve">w, mef2gal4, mitoGFP_phallorhod_63x_z2_leg_2,1</t>
  </si>
  <si>
    <t xml:space="preserve">w, mef2gal4, mitoGFP_phallorhod_63x_z4_leg_2,1</t>
  </si>
  <si>
    <t>mef2GAL4,mitogfp,spaltIR_phallorhod_IFM_63x2z_1</t>
  </si>
  <si>
    <t>mef2GAL4,mitogfp,spaltIR_phallorhod_IFM_63x2z_2,2</t>
  </si>
  <si>
    <t xml:space="preserve">control IFM</t>
  </si>
  <si>
    <t xml:space="preserve">control leg</t>
  </si>
  <si>
    <t xml:space="preserve">Spalt RNAi</t>
  </si>
  <si>
    <t xml:space="preserve">K - mitochondrial content tubular leg muscle</t>
  </si>
  <si>
    <t xml:space="preserve">peripheral area</t>
  </si>
  <si>
    <t xml:space="preserve">central area</t>
  </si>
  <si>
    <t xml:space="preserve">mefGAL4,mitoGFP_leg_63x4z_5,1 tube 1</t>
  </si>
  <si>
    <t xml:space="preserve">mefGAL4,mitoGFP_leg_63x4z_5,1 tube 2</t>
  </si>
  <si>
    <t xml:space="preserve">Individual muscles quantified</t>
  </si>
  <si>
    <t>peripheral</t>
  </si>
  <si>
    <t>central</t>
  </si>
  <si>
    <t xml:space="preserve">Figure 2 and Sup Fig 2</t>
  </si>
  <si>
    <t xml:space="preserve">Original file</t>
  </si>
  <si>
    <t xml:space="preserve">Volume of acquisition</t>
  </si>
  <si>
    <t xml:space="preserve">Individual mitochondria quantified after segmentation</t>
  </si>
  <si>
    <t xml:space="preserve">Flight muscle quantifications (panels C, D, E, sup 2D, E, F)</t>
  </si>
  <si>
    <t>mef2GAL4mitogfp_100x2z_1</t>
  </si>
  <si>
    <r>
      <t>67,48x67,48x6,65</t>
    </r>
    <r>
      <rPr>
        <sz val="12"/>
        <color indexed="64"/>
        <rFont val="Symbol"/>
      </rPr>
      <t></t>
    </r>
    <r>
      <rPr>
        <sz val="12"/>
        <color indexed="64"/>
        <rFont val="Times New Roman"/>
      </rPr>
      <t>m</t>
    </r>
  </si>
  <si>
    <t xml:space="preserve">Leg muscle quantifications (panels M, N, O sup 2J, K)</t>
  </si>
  <si>
    <t xml:space="preserve">Registered 20200904_JeAv_MefG4_Long_03_DS01BIS_10x30_reg_crop_FJ_8b_inv (2DUNETNEWDATASET_fullsize_IOU0.99)</t>
  </si>
  <si>
    <t xml:space="preserve">56 µm x 12.9 µm x 8.73 µm </t>
  </si>
  <si>
    <t xml:space="preserve">Figure 4</t>
  </si>
  <si>
    <t xml:space="preserve">C – Flytest</t>
  </si>
  <si>
    <t xml:space="preserve">Plotted value (percentage)</t>
  </si>
  <si>
    <t xml:space="preserve">Zone 1 (Normal)</t>
  </si>
  <si>
    <t xml:space="preserve">Zone 2 (Weak flyer)</t>
  </si>
  <si>
    <t xml:space="preserve">Zone 3  (Flightless)</t>
  </si>
  <si>
    <t>Mef2GAL4</t>
  </si>
  <si>
    <t xml:space="preserve">Mef2GAL4 UAS-MarfIR</t>
  </si>
  <si>
    <t>mefGAL4,mitoGFP_63x2z_1,1</t>
  </si>
  <si>
    <t>mefGAL4,mitoGFP_63x2z_1,2</t>
  </si>
  <si>
    <t>mefGAL4,mitoGFP_63x2z_2,1</t>
  </si>
  <si>
    <t>mefGAL4,mitoGFP_63x2z_2</t>
  </si>
  <si>
    <t>mefGAL4,mitoGFP_63x2z_3,2</t>
  </si>
  <si>
    <t>mefGAL4,mitoGFP_63x2z_3</t>
  </si>
  <si>
    <t>mefGAL4,mitoGFP_63x2z_4</t>
  </si>
  <si>
    <t>mefGAL4,mitoGFP_63x2z_5</t>
  </si>
  <si>
    <t>mefGAL4,mitoGFP_63x2z_6,2</t>
  </si>
  <si>
    <t>mefGAL4,mitoGFP_63x2z_6</t>
  </si>
  <si>
    <t>mefGAL4,mitoGFP_63x4z_7</t>
  </si>
  <si>
    <t>mefGAL4,mitoGFP_63x4z_8</t>
  </si>
  <si>
    <t xml:space="preserve">mef2GAL4,mitogfp, MarfIR_22c_IFMadult_phallorhod_63x_2z_1,1</t>
  </si>
  <si>
    <t xml:space="preserve">Mef2GAL4, UAS-mito-GFP; UAS-Marf-RNAi</t>
  </si>
  <si>
    <t xml:space="preserve">mef2GAL4,mitogfp, MarfIR_22c_IFMadult_phallorhod_63x_2z_1,3</t>
  </si>
  <si>
    <t xml:space="preserve">mef2GAL4,mitogfp, MarfIR_22c_IFMadult_phallorhod_63x_2z_2,1</t>
  </si>
  <si>
    <t xml:space="preserve">mef2GAL4,mitogfp, MarfIR_22c_IFMadult_phallorhod_63x_2z_2,3</t>
  </si>
  <si>
    <t xml:space="preserve">mef2GAL4,mitogfp, MarfIR_22c_IFMadult_phallorhod_63x_2z_3,1</t>
  </si>
  <si>
    <t xml:space="preserve">mef2GAL4,mitogfp, MarfIR_22c_IFMadult_phallorhod_63x_4z_2,1</t>
  </si>
  <si>
    <t xml:space="preserve">mef2GAL4 UAS-mitoGFP, UAS-MarfIRriv, phallorhod, 63x2z, 1,1</t>
  </si>
  <si>
    <t xml:space="preserve">mef2GAL4 UAS-mitoGFP, UAS-MarfIRriv, phallorhod, 63x2z, 1,2</t>
  </si>
  <si>
    <t xml:space="preserve">mef2GAL4 UAS-mitoGFP, UAS-MarfIRriv, phallorhod, 63x2z, 1,3</t>
  </si>
  <si>
    <t xml:space="preserve">mef2GAL4 UAS-mitoGFP, UAS-MarfIRriv, phallorhod, 63x2z, 2,1</t>
  </si>
  <si>
    <t xml:space="preserve">mef2GAL4 UAS-mitoGFP, UAS-MarfIRriv, phallorhod, 63x4z, 1,1</t>
  </si>
  <si>
    <t xml:space="preserve">mef2GAL4 UAS-mitoGFP, UAS-MarfIRriv, phallorhod, 63x4z, 2,1</t>
  </si>
  <si>
    <t xml:space="preserve">mef2gal4, mitoGFP,UAS-Marf_phallorhod_63x_z1_2,1</t>
  </si>
  <si>
    <t xml:space="preserve">Mef2GAL4, UAS-mito-GFP; UAS-Marf-1</t>
  </si>
  <si>
    <t xml:space="preserve">mef2gal4, mitoGFP,UAS-Marf_phallorhod_63x_z2_1,1</t>
  </si>
  <si>
    <t xml:space="preserve">mef2gal4, mitoGFP,UAS-Marf_phallorhod_63x_z2_1,2</t>
  </si>
  <si>
    <t xml:space="preserve">mef2gal4, mitoGFP,UAS-Marf_phallorhod_63x_z2_2,1</t>
  </si>
  <si>
    <t xml:space="preserve">mef2gal4, mitoGFP,UAS-Marf_phallorhod_63x_z2_3,1</t>
  </si>
  <si>
    <t xml:space="preserve">mef2gal4, mitoGFP,UAS-Marf_phallorhod_63x_z2_4,1</t>
  </si>
  <si>
    <t xml:space="preserve">mef2gal4, mitoGFP,UAS-Marf_phallorhod_63x_z4_1,1</t>
  </si>
  <si>
    <t xml:space="preserve">mef2gal4, mitoGFP,UAS-Marf_phallorhod_63x_z4_1,2</t>
  </si>
  <si>
    <t xml:space="preserve">mef2gal4, mitoGFP,UAS-Marf_phallorhod_63x_z4_2,1</t>
  </si>
  <si>
    <t xml:space="preserve">mef2gal4, mitoGFP,UAS-Marf_phallorhod_63x_z4_3,1</t>
  </si>
  <si>
    <t xml:space="preserve">mef2gal4, mitoGFP,UAS-Marf_phallorhod_63x_z4_3,2</t>
  </si>
  <si>
    <t xml:space="preserve">mef2gal4, mitoGFP,UAS-Marf_phallorhod_63x_z4_4,1</t>
  </si>
  <si>
    <t xml:space="preserve">mef2GAL4mitogfp, Marfbellen_phallorhod_adult_63x2z_1.1</t>
  </si>
  <si>
    <t xml:space="preserve">Mef2GAL4, UAS-mito-GFP; UAS-Marf-2</t>
  </si>
  <si>
    <t xml:space="preserve">mef2GAL4mitogfp, Marfbellen_phallorhod_adult_63x2z_1.2</t>
  </si>
  <si>
    <t xml:space="preserve">mef2GAL4mitogfp, Marfbellen_phallorhod_adult_63x2z_1.3</t>
  </si>
  <si>
    <t xml:space="preserve">mef2GAL4mitogfp, Marfbellen_phallorhod_adult_63x2z_2.1</t>
  </si>
  <si>
    <t xml:space="preserve">mef2GAL4mitogfp, Marfbellen_phallorhod_adult_63x2z_2.2</t>
  </si>
  <si>
    <t xml:space="preserve">mef2GAL4mitogfp, Marfbellen_phallorhod_adult_63x2z_2.4</t>
  </si>
  <si>
    <t xml:space="preserve">mef2GAL4mitogfp, Marfbellen_phallorhod_adult_63x2z_3.1</t>
  </si>
  <si>
    <t xml:space="preserve">mef2GAL4mitogfp, Marfbellen_phallorhod_adult_63x2z_3.2</t>
  </si>
  <si>
    <t xml:space="preserve">mef2GAL4mitogfp, Marfbellen_phallorhod_adult_63x2z_4.1</t>
  </si>
  <si>
    <t xml:space="preserve">mef2GAL4mitogfp, Marfbellen_phallorhod_adult_63x4z_4.2</t>
  </si>
  <si>
    <t xml:space="preserve">mef2GAL4mitogfp, Marfbellen_phallorhod_adult_63x4z_4.3</t>
  </si>
  <si>
    <t xml:space="preserve">Marf RNAi</t>
  </si>
  <si>
    <t>UAS-Marf-1</t>
  </si>
  <si>
    <t>UAS-Marf-2</t>
  </si>
  <si>
    <t xml:space="preserve">K - individual mitochondria</t>
  </si>
  <si>
    <t xml:space="preserve">Slice #</t>
  </si>
  <si>
    <t xml:space="preserve"># mito</t>
  </si>
  <si>
    <t>Area</t>
  </si>
  <si>
    <t xml:space="preserve">Individual area</t>
  </si>
  <si>
    <t>crop50,20_ef2GAL4,mitogfp_22c_IFMadult_phallorhod_63x_2z_2,1</t>
  </si>
  <si>
    <t>crop50,20_mef2GAL4,mitogfp_22c_IFMadult_phallorhod_63x_2z_1,1</t>
  </si>
  <si>
    <t xml:space="preserve">crop50,20_mef2GAL4 UAS-mitoGFP, phallorhod, 63x2z, 1</t>
  </si>
  <si>
    <t xml:space="preserve">crop50,20_mef2GAL4 UAS-mitoGFP, phallorhod, 63x2z, 2</t>
  </si>
  <si>
    <t xml:space="preserve">crop50,20_mef2GAL4 UAS-mitoGFP, phallorhod, 63x2z, 3</t>
  </si>
  <si>
    <t xml:space="preserve">crop50-20_mef2GAL4,mitogfp, MarfIR_22c_IFMadult_phallorhod_63x_2z_1,3</t>
  </si>
  <si>
    <t xml:space="preserve">crop50-20_mef2GAL4,mitogfp, MarfIR_22c_IFMadult_phallorhod_63x_2z_2,2</t>
  </si>
  <si>
    <t xml:space="preserve">crop50-20_mef2GAL4,mitogfp, MarfIR_22c_IFMadult_phallorhod_63x_2z_3,1</t>
  </si>
  <si>
    <t xml:space="preserve">crop50-20_mef2GAL4 UAS-mitoGFP, UAS-MarfIRriv, phallorhod, 63x2z, 1,1</t>
  </si>
  <si>
    <t xml:space="preserve">crop50-20_mef2GAL4 UAS-mitoGFP, UAS-MarfIRriv, phallorhod, 63x2z, 2,1</t>
  </si>
  <si>
    <t xml:space="preserve">Individual flies/mitocondria quantified per plane</t>
  </si>
  <si>
    <t>control</t>
  </si>
  <si>
    <t>5/6894</t>
  </si>
  <si>
    <t>5/14443</t>
  </si>
  <si>
    <t xml:space="preserve">L - cross striation index</t>
  </si>
  <si>
    <t xml:space="preserve">Length straight</t>
  </si>
  <si>
    <t xml:space="preserve">Long Length</t>
  </si>
  <si>
    <t xml:space="preserve">Plotted value (Lengh straigh/ Long length)</t>
  </si>
  <si>
    <t xml:space="preserve"> mitoGFP-phalrhod-20fix-60x-z2-1</t>
  </si>
  <si>
    <t xml:space="preserve"> mitoGFP-phalrhod-20fix-60x-z2-2</t>
  </si>
  <si>
    <t xml:space="preserve"> mitoGFP-phalrhod-20fix-60x-z2-3</t>
  </si>
  <si>
    <t xml:space="preserve"> mef2GAL4,mitogfp_phallorhod_IFM_63x2z_1</t>
  </si>
  <si>
    <t xml:space="preserve"> mef2GAL4,mitogfp_phallorhod_IFM_63x2z_2</t>
  </si>
  <si>
    <t xml:space="preserve"> mef2GAL4-mitogfp_63x_488_phallorhod_</t>
  </si>
  <si>
    <t xml:space="preserve"> mef2gal4, mitoGFP,UAS-Marf_phallorhod_63x_z1_2,1</t>
  </si>
  <si>
    <t xml:space="preserve">Mef2GAL4, UAS-mito-GFP, UAS-Marf1</t>
  </si>
  <si>
    <t xml:space="preserve"> mef2gal4, mitoGFP,UAS-Marf_phallorhod_63x_z2_1,1</t>
  </si>
  <si>
    <t xml:space="preserve"> mef2gal4, mitoGFP,UAS-Marf_phallorhod_63x_z2_2,1</t>
  </si>
  <si>
    <t xml:space="preserve"> mef2gal4, mitoGFP,UAS-Marf_phallorhod_63x_z2_3,1</t>
  </si>
  <si>
    <t xml:space="preserve"> mef2gal4, mitoGFP,UAS-Marf_phallorhod_63x_z2_4,1</t>
  </si>
  <si>
    <t xml:space="preserve"> mef2gal4, mitoGFP,UAS-Marf_phallorhod_63x_z4_3,2</t>
  </si>
  <si>
    <t xml:space="preserve"> mef2GAL4uasmitogfp, Marfriv RT_adult_phallorhod_63x4z_3,1</t>
  </si>
  <si>
    <t xml:space="preserve"> mef2GAL4uasmitogfp, Marfriv RT_adult_phallorhod_63x4z_3,2</t>
  </si>
  <si>
    <t xml:space="preserve"> mef2GAL4uasmitogfp, Marfriv RT_adult_phallorhod_63x4z_3,3</t>
  </si>
  <si>
    <t xml:space="preserve"> mef2GAL4uasmitogfp, Marfriv RT_adult_phallorhod_63x4z1,1</t>
  </si>
  <si>
    <t xml:space="preserve"> mef2GAL4uasmitogfp, Marfriv RT_adult_phallorhod_63x4z1,2</t>
  </si>
  <si>
    <t xml:space="preserve"> mef2GAL4uasmitogfp, Marfriv RT_adult_phallorhod_63x4z1,3</t>
  </si>
  <si>
    <t xml:space="preserve"> mef2GAL4uasmitogfp, Marfriv RT_adult_phallorhod_63x4z2,2</t>
  </si>
  <si>
    <t xml:space="preserve"> mef2GAL4mitogfp,Marfriv_IFM_adult_22c_phallorhod_63x_2z_2,1</t>
  </si>
  <si>
    <t xml:space="preserve"> mef2GAL4mitogfp,Marfriv_IFM_adult_22c_phallorhod_63x_2z_3,1</t>
  </si>
  <si>
    <t xml:space="preserve"> mef2GAL4mitogfp,Marfriv_IFM_adult_22c_phallorhod_63x_4z_1,1</t>
  </si>
  <si>
    <t xml:space="preserve"> mef2GAL4mitogfp,Marfriv_IFM_adult_22c_phallorhod_63x_4z_2,3</t>
  </si>
  <si>
    <t xml:space="preserve"> mef2GAL4mitogfp, Marfbellen_phallorhod_adult_63x2z_1,1</t>
  </si>
  <si>
    <t xml:space="preserve">Mef2GAL4, UAS-mito-GFP, UAS-Marf2</t>
  </si>
  <si>
    <t xml:space="preserve"> mef2GAL4mitogfp, Marfbellen_phallorhod_adult_63x2z_1,2</t>
  </si>
  <si>
    <t xml:space="preserve"> mef2GAL4mitogfp, Marfbellen_phallorhod_adult_63x2z_1,3</t>
  </si>
  <si>
    <t xml:space="preserve"> mef2GAL4mitogfp, Marfbellen_phallorhod_adult_63x2z_2,1</t>
  </si>
  <si>
    <t xml:space="preserve"> mef2GAL4mitogfp, Marfbellen_phallorhod_adult_63x2z_2,2</t>
  </si>
  <si>
    <t xml:space="preserve"> mef2GAL4mitogfp, Marfbellen_phallorhod_adult_63x2z_2,4</t>
  </si>
  <si>
    <t xml:space="preserve">mef2GAL4mitogfp, Marfbellen_phallorhod_adult_63x2z_3,1</t>
  </si>
  <si>
    <t xml:space="preserve"> mef2GAL4mitogfp, Marfbellen_phallorhod_adult_63x2z_4,1,</t>
  </si>
  <si>
    <t xml:space="preserve"> mef2GAL4mitogfp, Marfbellen_phallorhod_adult_63x4z_4,2</t>
  </si>
  <si>
    <t xml:space="preserve"> mef2GAL4mitogfp, Marfbellen_phallorhod_adult_63x4z_4,3</t>
  </si>
  <si>
    <t xml:space="preserve">Figure 5</t>
  </si>
  <si>
    <t xml:space="preserve">D - Actin88F-GFP fosmid</t>
  </si>
  <si>
    <t xml:space="preserve">Average signal intensity</t>
  </si>
  <si>
    <t xml:space="preserve">Plotted value (normalized to control average)</t>
  </si>
  <si>
    <t xml:space="preserve">mef2GAL4, act88fgfp_phallorhod_IFM_63x2z_1</t>
  </si>
  <si>
    <t xml:space="preserve">mef2GAL4, fTRG100028-act88f-GFP</t>
  </si>
  <si>
    <t xml:space="preserve">mef2GAL4, act88fgfp_phallorhod_IFM_63x2z_2</t>
  </si>
  <si>
    <t xml:space="preserve">mef2GAL4, act88fgfp_phallorhod_IFM_63x2z_3</t>
  </si>
  <si>
    <t xml:space="preserve">mef2GAL4, act88fgfp_phallorhod_IFM_63x2z_4</t>
  </si>
  <si>
    <t xml:space="preserve">mef2GAL4, act88fgfp_phallorhod_IFM_63x2z_5</t>
  </si>
  <si>
    <t xml:space="preserve">mef2GAL4, act88fgfp_phallorhod_IFM_63x2z_6</t>
  </si>
  <si>
    <t xml:space="preserve">mef2GAL4, act88fgfp_phallorhod_IFM_63x2z_7</t>
  </si>
  <si>
    <t xml:space="preserve">mef2GAL4, act88fgfp, Marf1_phallorhod_IFM_63x2z_1</t>
  </si>
  <si>
    <t xml:space="preserve">mef2GAL4, fTRG100028-act88f-GFP, UAS-Marf-1</t>
  </si>
  <si>
    <t xml:space="preserve">mef2GAL4, act88fgfp, Marf1_phallorhod_IFM_63x2z_2</t>
  </si>
  <si>
    <t xml:space="preserve">mef2GAL4, act88fgfp, Marf1_phallorhod_IFM_63x2z_3</t>
  </si>
  <si>
    <t xml:space="preserve">mef2GAL4, act88fgfp, Marf1_phallorhod_IFM_63x2z_4</t>
  </si>
  <si>
    <t xml:space="preserve">mef2GAL4, act88fgfp, Marf1_phallorhod_IFM_63x2z_5</t>
  </si>
  <si>
    <t xml:space="preserve">mef2GAL4, act88fgfp, Marf1_phallorhod_IFM_63x2z_6</t>
  </si>
  <si>
    <t xml:space="preserve">mef2GAL4, act88fgfp, Marf1_phallorhod_IFM_63x2z_7</t>
  </si>
  <si>
    <t xml:space="preserve">mef2GAL4, act88fgfp, Marf1_phallorhod_IFM_63x2z_9</t>
  </si>
  <si>
    <t xml:space="preserve">mef2GAL4, act88fgfp_phallorhod_leg_63x2z_7</t>
  </si>
  <si>
    <t xml:space="preserve">mef2GAL4, act88fgfp_phallorhod_leg_63x2z_5</t>
  </si>
  <si>
    <t xml:space="preserve">mef2GAL4, act88fgfp_phallorhod_leg_63x2z_4</t>
  </si>
  <si>
    <t xml:space="preserve">mef2GAL4, act88fgfp_phallorhod_leg_63x2z_3</t>
  </si>
  <si>
    <t xml:space="preserve">mef2GAL4, act88fgfp_phallorhod_leg_63x2z_2</t>
  </si>
  <si>
    <t xml:space="preserve">mef2GAL4, fTRG100028-act88f-GFP (IFM)</t>
  </si>
  <si>
    <t xml:space="preserve">mef2GAL4, fTRG100028-act88f-GFP (Leg)</t>
  </si>
  <si>
    <t xml:space="preserve">mef2GAL4, fTRG100028-act88f-GFP, UAS-marf1 (IFM)</t>
  </si>
  <si>
    <t xml:space="preserve">H - Flightin-GFP fosmid</t>
  </si>
  <si>
    <t xml:space="preserve">mef2GAL4, flightingfp_phallorhod_63x2z_9</t>
  </si>
  <si>
    <t xml:space="preserve">mef2GAL4, fTRG876-flightin-GFP</t>
  </si>
  <si>
    <t xml:space="preserve">mef2GAL4, flightingfp_phallorhod_63x2z_8</t>
  </si>
  <si>
    <t xml:space="preserve">mef2GAL4, flightingfp_phallorhod_63x2z_7</t>
  </si>
  <si>
    <t xml:space="preserve">mef2GAL4, flightingfp_phallorhod_63x2z_6</t>
  </si>
  <si>
    <t xml:space="preserve">mef2GAL4, flightingfp_phallorhod_63x2z_5</t>
  </si>
  <si>
    <t xml:space="preserve">mef2GAL4, flightingfp_phallorhod_63x2z_4</t>
  </si>
  <si>
    <t xml:space="preserve">mef2GAL4, flightingfp_phallorhod_63x2z_3</t>
  </si>
  <si>
    <t xml:space="preserve">mef2GAL4, flightingfp_phallorhod_63x2z_2</t>
  </si>
  <si>
    <t xml:space="preserve">mef2GAL4, flightingfp_phallorhod_63x2z_1</t>
  </si>
  <si>
    <t xml:space="preserve">mef2GAL4, flightingfp,Marf1_phallorhod_63x2z_6</t>
  </si>
  <si>
    <t xml:space="preserve">mef2GAL4, fTRG876-flightin-GFP, UAS-Marf-1</t>
  </si>
  <si>
    <t xml:space="preserve">mef2GAL4, flightingfp,Marf1_phallorhod_63x2z_5</t>
  </si>
  <si>
    <t xml:space="preserve">mef2GAL4, flightingfp,Marf1_phallorhod_63x2z_4</t>
  </si>
  <si>
    <t xml:space="preserve">mef2GAL4, flightingfp,Marf1_phallorhod_63x2z_3</t>
  </si>
  <si>
    <t xml:space="preserve">mef2GAL4, flightingfp,Marf1_phallorhod_63x2z_2</t>
  </si>
  <si>
    <t xml:space="preserve">mef2GAL4, flightingfp,Marf1_phallorhod_63x2z_1</t>
  </si>
  <si>
    <t>mef2GAL4,flightingfp_leg_63x2z_1</t>
  </si>
  <si>
    <t>mef2GAL4,flightingfp_leg_63x2z_2</t>
  </si>
  <si>
    <t>mef2GAL4,flightingfp_leg_63x2z_4</t>
  </si>
  <si>
    <t>mef2GAL4,flightingfp_leg_63x2z_5</t>
  </si>
  <si>
    <t>mef2GAL4,flightingfp_leg_63x2z_6</t>
  </si>
  <si>
    <t>mef2GAL4,flightingfp_leg_63x2z_7</t>
  </si>
  <si>
    <t>mef2GAL4,flightingfp_leg_63x2z_8</t>
  </si>
  <si>
    <t xml:space="preserve">mef2GAL4, fTRG876-flightin-GFP (IFM)</t>
  </si>
  <si>
    <t xml:space="preserve">mef2GAL4, fTRG876-flightin-GFP, UAS-Marf-1 (Leg)</t>
  </si>
  <si>
    <t xml:space="preserve">L - kettin-GFP fosmid</t>
  </si>
  <si>
    <t>mef2GAL4,kettingfp_63x2z_1</t>
  </si>
  <si>
    <t xml:space="preserve">mef2GAL4, fTRG569-kettin-GFP</t>
  </si>
  <si>
    <t>mef2GAL4,kettingfp_63x2z_2</t>
  </si>
  <si>
    <t>mef2GAL4,kettingfp_63x2z_3</t>
  </si>
  <si>
    <t>mef2GAL4,kettingfp_63x2z_4</t>
  </si>
  <si>
    <t>mef2GAL4,kettingfp_63x2z_5</t>
  </si>
  <si>
    <t>mef2GAL4,kettingfp,Marf1_63x2z_1</t>
  </si>
  <si>
    <t xml:space="preserve">mef2GAL4, fTRG569-kettin-GFP, UAS-Marf-1</t>
  </si>
  <si>
    <t>mef2GAL4,kettingfp,Marf1_63x2z_2</t>
  </si>
  <si>
    <t>mef2GAL4,kettingfp,Marf1_63x2z_3</t>
  </si>
  <si>
    <t>mef2GAL4,kettingfp,Marf1_63x2z_4</t>
  </si>
  <si>
    <t>mef2GAL4,kettingfp,Marf1_63x2z_5</t>
  </si>
  <si>
    <t>mef2GAL4,kettingfp,Marf1_63x2z_6</t>
  </si>
  <si>
    <t>mef2GAL4,kettingfp,Marf1_63x2z_8</t>
  </si>
  <si>
    <t>mef2GAL4,kettingfp,Marf1_63x2z_9</t>
  </si>
  <si>
    <t>mef2GAL4,kettingfp,Marf1_63x2z_10</t>
  </si>
  <si>
    <t>mef2GAL4,kettingfp,Marf1_63x2z_11</t>
  </si>
  <si>
    <t>mef2GAL4,kettingfp,Marf1_63x2z_12_paper</t>
  </si>
  <si>
    <t>mef2GAL4,kettingfp,Marf1_63x2z_12</t>
  </si>
  <si>
    <t>mef2GAL4,kettingfp_leg_63x2z_2</t>
  </si>
  <si>
    <t>mef2GAL4,kettingfp_leg_63x2z_1</t>
  </si>
  <si>
    <t>mef2GAL4,kettingfp_leg_63x2z_3</t>
  </si>
  <si>
    <t>mef2GAL4,kettingfp_leg_63x2z_4</t>
  </si>
  <si>
    <t>mef2GAL4,kettingfp_leg_63x2z_5</t>
  </si>
  <si>
    <t>mef2GAL4,kettinGFP,+_63x4z_tubularmuscle_1.1_z1</t>
  </si>
  <si>
    <t>mef2GAL4,kettinGFP,+_63x4z_tubularmuscle_1.1_z3</t>
  </si>
  <si>
    <t xml:space="preserve">mef2GAL4; act88f-GFP (IFM)</t>
  </si>
  <si>
    <t xml:space="preserve">mef2GAL4; act88f-GFP, UAS-Marf-1 (IFM)</t>
  </si>
  <si>
    <t xml:space="preserve">mef2GAL4; act88f-GFP (Leg)</t>
  </si>
  <si>
    <t xml:space="preserve">O - Spalt antibody staining</t>
  </si>
  <si>
    <t xml:space="preserve">mef2GAL4, GMA-GFP_spaltA566_24hAPFeq_21C_2z63x_1_masked_z6</t>
  </si>
  <si>
    <t xml:space="preserve">mef2GAL4, UAS-GMA-GFP</t>
  </si>
  <si>
    <t xml:space="preserve">mef2GAL4, GMA-GFP_spaltA566_24hAPFeq_21C_2z63x_1_masked_z9</t>
  </si>
  <si>
    <t xml:space="preserve">mef2GAL4, GMA-GFP_spaltA566_24hAPFeq_21C_2z63x_2.1_z5</t>
  </si>
  <si>
    <t xml:space="preserve">mef2GAL4, GMA-GFP_spaltA566_24hAPFeq_21C_2z63x_2.1_z8</t>
  </si>
  <si>
    <t xml:space="preserve">mef2GAL4, GMA-GFP_spaltA566_24hAPFeq_21C_2z63x_3.1_z2</t>
  </si>
  <si>
    <t xml:space="preserve">mef2GAL4, GMA-GFP_spaltA566_24hAPFeq_21C_2z63x_3.1_z5</t>
  </si>
  <si>
    <t xml:space="preserve">mef2GAL4, GMA-GFP_spaltA566_24hAPFeq_21C_2z63x_3.2_z2</t>
  </si>
  <si>
    <t xml:space="preserve">mef2GAL4, GMA-GFP_spaltA566_24hAPFeq_21C_2z63x_3.2_z5</t>
  </si>
  <si>
    <t xml:space="preserve">mef2GAL4, GMA-GFP_spaltA566_24hAPFeq_21C_2z63x_4_z4</t>
  </si>
  <si>
    <t xml:space="preserve">mef2GAL4, GMA-GFP_spaltA566_24hAPFeq_21C_2z63x_4_z8</t>
  </si>
  <si>
    <t xml:space="preserve">mef2GAL4, GMA-GFP_spaltA566_24hAPFeq_21C_2z63x_5_z4</t>
  </si>
  <si>
    <t xml:space="preserve">mef2GAL4, GMA-GFP_spaltA566_24hAPFeq_21C_2z63x_5_z2</t>
  </si>
  <si>
    <t xml:space="preserve">mef2GAL4, GMA-GFP, Marfrival_spaltA566_24hAPFeq_21C_2z63x_1,1_z3</t>
  </si>
  <si>
    <t xml:space="preserve">mef2GAL4, UAS-GMA-GFP, UAS-Marf-1</t>
  </si>
  <si>
    <t xml:space="preserve">mef2GAL4, GMA-GFP, Marfrival_spaltA566_24hAPFeq_21C_2z63x_1,1_z5</t>
  </si>
  <si>
    <t xml:space="preserve">mef2GAL4, GMA-GFP, Marfrival_spaltA566_24hAPFeq_21C_2z63x_1,2_z1</t>
  </si>
  <si>
    <t xml:space="preserve">mef2GAL4, GMA-GFP, Marfrival_spaltA566_24hAPFeq_21C_2z63x_1,2_z3</t>
  </si>
  <si>
    <t xml:space="preserve">mef2GAL4, GMA-GFP, Marfrival_spaltA566_24hAPFeq_21C_2z63x_2,1_z3</t>
  </si>
  <si>
    <t xml:space="preserve">mef2GAL4, GMA-GFP, Marfrival_spaltA566_24hAPFeq_21C_2z63x_2,1_z6</t>
  </si>
  <si>
    <t xml:space="preserve">mef2GAL4, GMA-GFP, Marfrival_spaltA566_24hAPFeq_21C_2z63x_3,1_z2</t>
  </si>
  <si>
    <t xml:space="preserve">mef2GAL4, GMA-GFP, Marfrival_spaltA566_24hAPFeq_21C_2z63x_3,1_z5</t>
  </si>
  <si>
    <t xml:space="preserve">mef2GAL4, GMA-GFP, Marfrival_spaltA566_24hAPFeq_21C_2z63x_3,2_z4</t>
  </si>
  <si>
    <t xml:space="preserve">mef2GAL4, GMA-GFP, Marfrival_spaltA566_24hAPFeq_21C_2z63x_3,2_z6</t>
  </si>
  <si>
    <t xml:space="preserve">mef2GAL4, GMA-GFP, Marfrival_spaltA566_24hAPFeq_21C_2z63x_4,1_z3</t>
  </si>
  <si>
    <t xml:space="preserve">mef2GAL4, GMA-GFP, Marfrival_spaltA566_24hAPFeq_21C_2z63x_4,1_z8</t>
  </si>
  <si>
    <t xml:space="preserve">mef2GAL4, GMA-GFP, Marfrival_spaltA566_24hAPFeq_21C_2z63x_4,2_z3</t>
  </si>
  <si>
    <t xml:space="preserve">mef2GAL4, GMA-GFP, Marfrival_spaltA566_24hAPFeq_21C_2z63x_4,2_z6</t>
  </si>
  <si>
    <t xml:space="preserve">mef2GAL4; UAS-GMA-GFP (IFM)</t>
  </si>
  <si>
    <t xml:space="preserve">mef2GAL4; UAS-GMA-GFP, UAS-Marf-1 (IFM)</t>
  </si>
  <si>
    <t xml:space="preserve">R - Bruno antibody staining</t>
  </si>
  <si>
    <t>wmef2g4_24hAPFeq_21C_Abbruno-ratA488_phallorhod_AbDAPI_63x4z_1</t>
  </si>
  <si>
    <t>mef2GAL4</t>
  </si>
  <si>
    <t>wmef2g4_24hAPFeq_21C_Abbruno-ratA488_phallorhod_AbDAPI_63x4z_2</t>
  </si>
  <si>
    <t>wmef2g4_24hAPFeq_21C_Abbruno-ratA488_phallorhod_AbDAPI_63x4z_3</t>
  </si>
  <si>
    <t>wmef2g4_24hAPFeq_21C_Abbruno-ratA488_phallorhod_AbDAPI_63x4z_4</t>
  </si>
  <si>
    <t>wmef2g4_24hAPFeq_21C_Abbruno-ratA488_phallorhod_AbDAPI_63x4z_5</t>
  </si>
  <si>
    <t>wmef2g4_24hAPFeq_21C_Abbruno-ratA488_phallorhod_AbDAPI_63x4z_6</t>
  </si>
  <si>
    <t>mef2g4,marf1_24hAPFeq_21C_Abbruno-ratA488_phallorhod_AbDAPI_63x4z_1</t>
  </si>
  <si>
    <t xml:space="preserve">mef2GAL4,  UAS-Marf-1</t>
  </si>
  <si>
    <t>mef2g4,marf1_24hAPFeq_21C_Abbruno-ratA488_phallorhod_AbDAPI_63x4z_2</t>
  </si>
  <si>
    <t>mef2g4,marf1_24hAPFeq_21C_Abbruno-ratA488_phallorhod_AbDAPI_63x4z_3</t>
  </si>
  <si>
    <t>mef2g4,marf1_24hAPFeq_21C_Abbruno-ratA488_phallorhod_AbDAPI_63x4z_4</t>
  </si>
  <si>
    <t>mef2g4,marf1_24hAPFeq_21C_Abbruno-ratA488_phallorhod_AbDAPI_63x4z_5</t>
  </si>
  <si>
    <t>mef2g4,marf1_24hAPFeq_21C_Abbruno-ratA488_phallorhod_AbDAPI_63x4z_6</t>
  </si>
  <si>
    <t>mef2g4,marf1_24hAPFeq_21C_Abbruno-ratA488_phallorhod_AbDAPI_63x4z_7</t>
  </si>
  <si>
    <t xml:space="preserve">mef2GAL4; (IFM)</t>
  </si>
  <si>
    <t xml:space="preserve">mef2GAL4; UAS-Marf-1 (IFM)</t>
  </si>
  <si>
    <t xml:space="preserve">Figure 6</t>
  </si>
  <si>
    <t xml:space="preserve">E – Flytest</t>
  </si>
  <si>
    <t>1151-GAL4/+</t>
  </si>
  <si>
    <t xml:space="preserve">1151-GAL4/+: UAS-Marf1</t>
  </si>
  <si>
    <t>Him-GAL4/+</t>
  </si>
  <si>
    <t>Him-GAL4/UAS-Marf1</t>
  </si>
  <si>
    <t>Act88F-GAL4/+</t>
  </si>
  <si>
    <t xml:space="preserve">Act88F-GAL4/+; UAS-Marf</t>
  </si>
  <si>
    <t>Mef2-GAL4/+</t>
  </si>
  <si>
    <t xml:space="preserve">Mef2-GAL4 UAS-Marf1</t>
  </si>
  <si>
    <t xml:space="preserve">L mitochondria content</t>
  </si>
  <si>
    <t>act88fGAL4,+_atp5,phalloidin_40x_4z_1,czi</t>
  </si>
  <si>
    <t>act88fGAL4</t>
  </si>
  <si>
    <t>act88fGAL4,+_atp5,phalloidin_40x_4z_2,czi</t>
  </si>
  <si>
    <t>act88fGAL4,+_atp5,phalloidin_40x_4z_3,czi</t>
  </si>
  <si>
    <t>act88fGAL4,+_atp5,phalloidin_40x_4z_4,czi</t>
  </si>
  <si>
    <t>act88fGAL4,+_atp5,phalloidin_40x_4z_5,czi</t>
  </si>
  <si>
    <t>Act88fGAL4,+_atp5,phalloidin_40x_4z_1,czi</t>
  </si>
  <si>
    <t>Act88fGAL4,+_atp5,phalloidin_40x_4z_3,czi</t>
  </si>
  <si>
    <t xml:space="preserve">Act88fGAL4, Marf_ATP5_40x4z_1,czi</t>
  </si>
  <si>
    <t xml:space="preserve">act88fGAL4; UAS-Marf1</t>
  </si>
  <si>
    <t xml:space="preserve">Act88fGAL4, Marf_ATP5_40x4z_2,czi</t>
  </si>
  <si>
    <t xml:space="preserve">Act88fGAL4, Marf_ATP5_40x4z_4,czi</t>
  </si>
  <si>
    <t xml:space="preserve">Act88fGAL4, Marf_ATP5_40x4z_5,czi</t>
  </si>
  <si>
    <t xml:space="preserve">Act88fGAL4, Marf_ATP5_40x4z_7,czi</t>
  </si>
  <si>
    <t xml:space="preserve">Act88fGAL4, Marf_ATP5_40x4z_8,czi</t>
  </si>
  <si>
    <t xml:space="preserve">Act88fGAL4, Marf_ATP5_40x4z_9,czi</t>
  </si>
  <si>
    <t xml:space="preserve">Act88fGAL4, Marf_ATP5_40x4z_10,czi</t>
  </si>
  <si>
    <t xml:space="preserve">M cross striation</t>
  </si>
  <si>
    <t>act88fGAL4,+_ATP5_40x4z_1</t>
  </si>
  <si>
    <t>act88fGAL4,+_ATP5_40x4z_2</t>
  </si>
  <si>
    <t>act88fGAL4,+_ATP5_40x4z_3</t>
  </si>
  <si>
    <t>act88fGAL4,+_ATP5_40x4z_4</t>
  </si>
  <si>
    <t>act88fGAL4,+_ATP5_40x4z_5</t>
  </si>
  <si>
    <t>Act88fGAL4_ATP5_40x4z_1.czi</t>
  </si>
  <si>
    <t>Act88fGAL4_ATP5_40x4z_2_AS_actin.czi</t>
  </si>
  <si>
    <t>Act88fGAL4_ATP5_40x4z_3.czi</t>
  </si>
  <si>
    <t xml:space="preserve">Act88fGAL4, Marf_ATP5_40x4z_7</t>
  </si>
  <si>
    <t xml:space="preserve">Act88fGAL4, Marf_ATP5_40x4z_9</t>
  </si>
  <si>
    <t xml:space="preserve">Act88fGAL4, Marf_ATP5_40x4z_6</t>
  </si>
  <si>
    <t xml:space="preserve">Act88fGAL4, Marf_ATP5_40x4z_10,2</t>
  </si>
  <si>
    <t xml:space="preserve">Act88fGAL4, Marf_ATP5_40x4z_5</t>
  </si>
  <si>
    <t xml:space="preserve">Act88fGAL4, Marf_ATP5_40x4z_10</t>
  </si>
  <si>
    <t xml:space="preserve">Act88fGAL4, Marf_ATP5_40x4z_4</t>
  </si>
  <si>
    <t xml:space="preserve">Act88fGAL4, Marf_ATP5_40x4z_3</t>
  </si>
  <si>
    <t xml:space="preserve">Act88fGAL4, Marf_ATP5_40x4z_1,2</t>
  </si>
  <si>
    <t xml:space="preserve">Act88fGAL4, Marf_ATP5_40x4z_14</t>
  </si>
  <si>
    <t xml:space="preserve">Act88fGAL4, Marf_ATP5_40x4z_11</t>
  </si>
  <si>
    <t xml:space="preserve">Act88fGAL4, Marf_ATP5_40x4z_16</t>
  </si>
  <si>
    <t xml:space="preserve">Act88fGAL4, Marf_ATP5_40x4z_8</t>
  </si>
  <si>
    <t xml:space="preserve">Act88fGAL4, Marf_ATP5_40x4z_1</t>
  </si>
  <si>
    <t xml:space="preserve">Act88fGAL4, Marf_ATP5_40x4z_2</t>
  </si>
  <si>
    <t xml:space="preserve">N sarcomere diameter</t>
  </si>
  <si>
    <t xml:space="preserve">sarcomere diameter (average of 10 measurements)</t>
  </si>
  <si>
    <t>Act88fGAL4_40x4z_1_YZ,tif</t>
  </si>
  <si>
    <t>Act88FGAL4</t>
  </si>
  <si>
    <t>act88fGAL4_40x4z_AS_actin_YZ,tif</t>
  </si>
  <si>
    <t>Act88fGAL4_40x4z_3_YZ,tif</t>
  </si>
  <si>
    <t>Act88fGAL4_40x4z_5_YZ,tif</t>
  </si>
  <si>
    <t>Act88fGAL4_40x4z_4_YZ,tif</t>
  </si>
  <si>
    <t>Act88fGAL4_40x4z_2_YZ,tif</t>
  </si>
  <si>
    <t>Act88fGAL4,Marf_40x4z_1_YZ,tif</t>
  </si>
  <si>
    <t xml:space="preserve">Act88FGAL4; UAS-Marf1</t>
  </si>
  <si>
    <t>Act88fGAL4,Marf_40x4z_2_YZ,tif</t>
  </si>
  <si>
    <t>Act88fGAL4,Marf_40x4z_3_YZ</t>
  </si>
  <si>
    <t>Act88fGAL4,Marf_40x4z_4_YZ</t>
  </si>
  <si>
    <t>Act88fGAL4,Marf_40x4z_5_YZ</t>
  </si>
  <si>
    <t>Act88fGAL4,Marf_40x4z_8_YZ</t>
  </si>
  <si>
    <t>Act88fGAL4,Marf_40x4z_9_YZ</t>
  </si>
  <si>
    <t>Act88fGAL4,Marf_40x4z_10_YZ</t>
  </si>
  <si>
    <t>act88fGAL4,Marf_40x_2z_10,2_YZ</t>
  </si>
  <si>
    <t>act88fGAL4,Marf_40x_2z_11_YZ</t>
  </si>
  <si>
    <t>act88fGAL4,Marf_40x_2z_8_YZ</t>
  </si>
  <si>
    <t>act88fGAL4,Marf_40x_2z_3_YZ</t>
  </si>
  <si>
    <t>act88fGAL4,Marf_40x_2z_1,2_YZ</t>
  </si>
  <si>
    <t>act88fGAL4,Marf_40x_2z_6_YZ</t>
  </si>
  <si>
    <t>act88fGAL4,Marf_40x_2z_5_YZ</t>
  </si>
  <si>
    <t>act88fGAL4,Marf_40x_2z_7_YZ</t>
  </si>
  <si>
    <t>act88fGAL4,Marf_40x_2z_4_YZ</t>
  </si>
  <si>
    <t>act88fGAL4,Marf_40x_2z_1,1_YZ</t>
  </si>
  <si>
    <t>act88fGAL4,Marf_40x_2z_10_YZ</t>
  </si>
  <si>
    <t>ct88fGAL4,Marf_40x_2z_9_YZ</t>
  </si>
  <si>
    <t>act88fGAL4,Marf_40x_2z_14_YZ</t>
  </si>
  <si>
    <t>act88fGAL4,Marf_40x_2z_1_YZ</t>
  </si>
  <si>
    <t>Act88fGAL4</t>
  </si>
  <si>
    <t xml:space="preserve">Act88fGAL4; UAS-Marf1</t>
  </si>
  <si>
    <t xml:space="preserve">Supplementary Figure 3</t>
  </si>
  <si>
    <t xml:space="preserve">Mef2GAL4 UAS-drp1k38a</t>
  </si>
  <si>
    <t xml:space="preserve">E, F - sarcomere length/width</t>
  </si>
  <si>
    <t xml:space="preserve">myofibrils lengh</t>
  </si>
  <si>
    <t xml:space="preserve">myofibrils width</t>
  </si>
  <si>
    <t>mef2GAL4,mitogfp_22c_IFMadult_phallorhod_63x_2z_1,1</t>
  </si>
  <si>
    <t xml:space="preserve">mef2-GAL4, UAS-mitogfp</t>
  </si>
  <si>
    <t>mef2GAL4,mitogfp_22c_IFMadult_phallorhod_63x_2z_1,2</t>
  </si>
  <si>
    <t>mef2GAL4,mitogfp_22c_IFMadult_phallorhod_63x_2z_2,1</t>
  </si>
  <si>
    <t xml:space="preserve">mef2GAL4 UAS-mitoGFP, phallorhod, 63x2z, 1</t>
  </si>
  <si>
    <t xml:space="preserve">mef2GAL4 UAS-mitoGFP, phallorhod, 63x2z, 2</t>
  </si>
  <si>
    <t xml:space="preserve">mef2GAL4 UAS-mitoGFP, phallorhod, 63x2z, 3</t>
  </si>
  <si>
    <t xml:space="preserve">mef2GAL4,mitogfp, MarfIR_22c_IFMadult_phallorhod_63x_2z_1,2,cziCh2Sl10</t>
  </si>
  <si>
    <t xml:space="preserve">mef2-GAL4, UAS-mitogfp, UAS-MarfIR</t>
  </si>
  <si>
    <t xml:space="preserve">mef2GAL4,mitogfp, MarfIR_22c_IFMadult_phallorhod_63x_2z_2,1,cziCh2Sl7</t>
  </si>
  <si>
    <t xml:space="preserve">mef2GAL4,mitogfp, MarfIR_22c_IFMadult_phallorhod_63x_2z_2,2,cziCh2Sl4</t>
  </si>
  <si>
    <t xml:space="preserve">mef2GAL4,mitogfp, MarfIR_22c_IFMadult_phallorhod_63x_2z_2,3,cziCh2Sl11</t>
  </si>
  <si>
    <t xml:space="preserve">mef2GAL4,mitogfp, MarfIR_22c_IFMadult_phallorhod_63x_2z_3,1,cziCh2Sl4</t>
  </si>
  <si>
    <t xml:space="preserve">mef2GAL4,mitogfp, MarfIR_22c_IFMadult_phallorhod_63x_2z_3,2,cziCh2Sl6</t>
  </si>
  <si>
    <t xml:space="preserve">mef2GAL4 UAS-mitoGFP, UAS-MarfIRriv, phallorhod, 63x2z, 1,1,cziCh3Sl1</t>
  </si>
  <si>
    <t xml:space="preserve">mef2GAL4 UAS-mitoGFP, UAS-MarfIRriv, phallorhod, 63x2z, 1,2,cziCh3Sl1</t>
  </si>
  <si>
    <t xml:space="preserve">mef2GAL4 UAS-mitoGFP, UAS-MarfIRriv, phallorhod, 63x2z, 1,3,cziCh3Sl1</t>
  </si>
  <si>
    <t xml:space="preserve">mef2GAL4 UAS-mitoGFP, UAS-MarfIRriv, phallorhod, 63x2z, 1,4,cziCh3Sl1</t>
  </si>
  <si>
    <t xml:space="preserve">mef2GAL4 UAS-mitoGFP, UAS-MarfIRriv, phallorhod, 63x2z, 2,1,cziCh3Sl1</t>
  </si>
  <si>
    <t xml:space="preserve">mef2GAL4 UAS-mitoGFP, UAS-MarfIRriv, phallorhod, 63x2z, 2,2,cziCh3Sl6</t>
  </si>
  <si>
    <t xml:space="preserve">mef2GAL4,mitogfp, UAS-drp1_22c_IFMadult_phallorhod_63x_2z_1,1,cziCh2Sl7</t>
  </si>
  <si>
    <t xml:space="preserve">mef2-GAL4, UAS-mitogfp, UAS-drp1</t>
  </si>
  <si>
    <t xml:space="preserve">mef2GAL4,mitogfp, UAS-drp1_22c_IFMadult_phallorhod_63x_2z_1,2,cziCh2Sl1</t>
  </si>
  <si>
    <t xml:space="preserve">mef2GAL4,mitogfp, UAS-drp1_22c_IFMadult_phallorhod_63x_2z_1,3,cziCh2Sl1</t>
  </si>
  <si>
    <t xml:space="preserve">mef2GAL4,mitogfp, UAS-drp1_22c_IFMadult_phallorhod_63x_2z_2,1,cziCh2Sl1</t>
  </si>
  <si>
    <t xml:space="preserve">mef2GAL4,mitogfp, UAS-drp1_22c_IFMadult_phallorhod_63x_2z_2,2,cziCh2Sl3</t>
  </si>
  <si>
    <t xml:space="preserve">Mean lengh</t>
  </si>
  <si>
    <t xml:space="preserve">Standard deviation lengh</t>
  </si>
  <si>
    <t xml:space="preserve">p-value (Student t-test) lengh</t>
  </si>
  <si>
    <t xml:space="preserve">Mean width</t>
  </si>
  <si>
    <t xml:space="preserve">Standard deviation width</t>
  </si>
  <si>
    <t xml:space="preserve">p-value (Student t-test) width</t>
  </si>
  <si>
    <t xml:space="preserve">Supplementary Figure 4</t>
  </si>
  <si>
    <t xml:space="preserve">A - Nuclei fusion quantification at 24h APF</t>
  </si>
  <si>
    <r>
      <rPr>
        <b/>
        <sz val="12"/>
        <color indexed="64"/>
        <rFont val="Calibri"/>
      </rPr>
      <t xml:space="preserve">Nuclei number (11020 </t>
    </r>
    <r>
      <rPr>
        <b/>
        <sz val="12"/>
        <color indexed="64"/>
        <rFont val="Symbol"/>
      </rPr>
      <t>m</t>
    </r>
    <r>
      <rPr>
        <b/>
        <sz val="12"/>
        <color indexed="64"/>
        <rFont val="Calibri"/>
      </rPr>
      <t>m</t>
    </r>
    <r>
      <rPr>
        <b/>
        <vertAlign val="superscript"/>
        <sz val="12"/>
        <color indexed="64"/>
        <rFont val="Calibri"/>
      </rPr>
      <t>3</t>
    </r>
    <r>
      <rPr>
        <b/>
        <sz val="12"/>
        <color indexed="64"/>
        <rFont val="Calibri"/>
      </rPr>
      <t xml:space="preserve"> volume)</t>
    </r>
  </si>
  <si>
    <t>mef2G4,mitgfp,drp1DN_phallorhod_IFM_63x2z_1</t>
  </si>
  <si>
    <t xml:space="preserve">Mef2GAL4, UAS-mito-GFP, UAS-drp1DN</t>
  </si>
  <si>
    <t>mef2G4,mitgfp,drp1DN_phallorhod_IFM_63x2z_2</t>
  </si>
  <si>
    <t>mef2G4,mitgfp,drp1DN_phallorhod_IFM_63x2z_3</t>
  </si>
  <si>
    <t>mef2G4,mitgfp,drp1DN_phallorhod_IFM_63x2z_4</t>
  </si>
  <si>
    <t>ns</t>
  </si>
  <si>
    <t>mef2G4,mitgfp,drp1DN_phallorhod_IFM_63x2z_5</t>
  </si>
  <si>
    <t>mef2G4,mitgfp,drp1DN_phallorhod_IFM_63x2z_6</t>
  </si>
  <si>
    <t>mef2G4,mitgfp,drp1DN_phallorhod_IFM_63x2z_7</t>
  </si>
  <si>
    <t>mef2G4,mitgfp,drp1DN_phallorhod_IFM_63x2z_7°AS</t>
  </si>
  <si>
    <t>mef2G4,mitgfp,drp1DN_phallorhod_IFM_63x2z₈</t>
  </si>
  <si>
    <t>mef2G4,mitgfp,drp1DN_phallorhod_IFM_63x2z_8as</t>
  </si>
  <si>
    <t>mef2G4,mitgfp,drp1DN_phallorhod_IFM_63x2z_10</t>
  </si>
  <si>
    <t>mef2g4_bruno488_phallorhod_DAPI_40x4z_1</t>
  </si>
  <si>
    <t>mef2g4_bruno488_phallorhod_DAPI_40x4z_2</t>
  </si>
  <si>
    <t>mef2g4_bruno488_phallorhod_DAPI_40x4z_3</t>
  </si>
  <si>
    <t>mef2g4_bruno488_phallorhod_DAPI_40x4z_4</t>
  </si>
  <si>
    <t>mef2g4_bruno488_phallorhod_DAPI_40x4z_5</t>
  </si>
  <si>
    <t>mef2g4_bruno488_phallorhod_DAPI_40x4z_6</t>
  </si>
  <si>
    <t>mef2g4_bruno488_phallorhod_DAPI_40x4z_7</t>
  </si>
  <si>
    <t>mef2g4_bruno488_phallorhod_DAPI_40x4z_8</t>
  </si>
  <si>
    <t>mef2g4_bruno488_phallorhod_DAPI_40x4z_9</t>
  </si>
  <si>
    <t xml:space="preserve">Mef2GAL4, UAS-drp1DN</t>
  </si>
  <si>
    <t xml:space="preserve">Supplementary Figure 5</t>
  </si>
  <si>
    <t xml:space="preserve">act88fG4, flightinGFP_40x4z-2</t>
  </si>
  <si>
    <t xml:space="preserve">act88f GAL4, fTRG100028-act88f-GFP</t>
  </si>
  <si>
    <t xml:space="preserve">act88fG4, flightinGFP_40x4z-3</t>
  </si>
  <si>
    <t xml:space="preserve">act88fG4, flightinGFP_40x4z-4</t>
  </si>
  <si>
    <t xml:space="preserve">act88fG4, flightinGFP_40x4z-5</t>
  </si>
  <si>
    <t xml:space="preserve">act88fG4, flightinGFP_40x4z-6</t>
  </si>
  <si>
    <t xml:space="preserve">act88fG4, flightinGFP_40x4z-7</t>
  </si>
  <si>
    <t xml:space="preserve">act88fG4, flightinGFP_leg_40x4z-1</t>
  </si>
  <si>
    <t xml:space="preserve">act88fG4, flightinGFP_leg_40x4z-2</t>
  </si>
  <si>
    <t xml:space="preserve">act88fG4, flightinGFP_leg_40x4z-3</t>
  </si>
  <si>
    <t xml:space="preserve">act88fG4, flightinGFP_leg_40x4z-4</t>
  </si>
  <si>
    <t xml:space="preserve">act88fG4, act88fGFP,marf_40x4z-1</t>
  </si>
  <si>
    <t xml:space="preserve">act88f GAL4, fTRG100028-act88f-GFP, UAS-marf1</t>
  </si>
  <si>
    <t xml:space="preserve">act88fG4, act88fGFP,marf_40x4z-2</t>
  </si>
  <si>
    <t xml:space="preserve">act88fG4, act88fGFP,marf_40x4z-3</t>
  </si>
  <si>
    <t xml:space="preserve">act88fG4, act88fGFP,marf_40x4z-4</t>
  </si>
  <si>
    <t xml:space="preserve">act88fG4, act88fGFP,marf_40x4z-5</t>
  </si>
  <si>
    <t xml:space="preserve">act88fG4, act88fGFP,marf_40x4z-6</t>
  </si>
  <si>
    <t xml:space="preserve">act88fG4, act88fGFP,marf_40x4z-7</t>
  </si>
  <si>
    <t xml:space="preserve">act88fG4, flightinGFPmarf_40x4z</t>
  </si>
  <si>
    <t xml:space="preserve">mef2GAL4, fTRG876-flightin-GFP, UAS-marf1</t>
  </si>
  <si>
    <t xml:space="preserve">act88fG4, flightinGFPmarf_40x4z-1</t>
  </si>
  <si>
    <t xml:space="preserve">act88fG4, flightinGFPmarf_40x4z-2</t>
  </si>
  <si>
    <t xml:space="preserve">act88fG4, flightinGFPmarf_40x4z-3</t>
  </si>
  <si>
    <t xml:space="preserve">act88fG4, flightinGFPmarf_40x4z-4</t>
  </si>
  <si>
    <t xml:space="preserve">act88fG4, flightinGFPmarf_40x4z-5</t>
  </si>
  <si>
    <t xml:space="preserve">act88fG4, flightinGFPmarf_40x4z-6</t>
  </si>
  <si>
    <t xml:space="preserve">act88fG4, flightinGFPmarf_40x4z-7</t>
  </si>
  <si>
    <t xml:space="preserve">act88fG4, flightinGFPmarf_40x4z-8</t>
  </si>
  <si>
    <t>act88fG4.kettinGFP_IFM_40x_1</t>
  </si>
  <si>
    <t>act88fG4.kettinGFP_IFM_40x_2</t>
  </si>
  <si>
    <t>act88fG4.kettinGFP_IFM_40x_3</t>
  </si>
  <si>
    <t>act88fG4.kettinGFP_IFM_40x_4</t>
  </si>
  <si>
    <t>act88fG4.kettinGFP_IFM_40x_5</t>
  </si>
  <si>
    <t>act88fG4.kettinGFP_IFM_40x_6</t>
  </si>
  <si>
    <t>act88fG4.kettinGFP_leg_40x_1</t>
  </si>
  <si>
    <t>act88fG4.kettinGFP_leg_40x_2</t>
  </si>
  <si>
    <t>act88fG4.kettinGFP_leg_40x_3</t>
  </si>
  <si>
    <t>act88fG4.kettinGFP_leg_40x_4</t>
  </si>
  <si>
    <t>act88fG4.kettinGFP_leg_40x_5</t>
  </si>
  <si>
    <t>act88fG4.kettinGFP_leg_40x_6</t>
  </si>
  <si>
    <t>act88fG4.kettinGFP_marf_40x_1</t>
  </si>
  <si>
    <t xml:space="preserve">mef2GAL4, fTRG569-kettin-GFP, UAS-marf1</t>
  </si>
  <si>
    <t>act88fG4.kettinGFP_marf_40x_2</t>
  </si>
  <si>
    <t>act88fG4.kettinGFP_marf_40x_2.1</t>
  </si>
  <si>
    <t>act88fG4.kettinGFP_marf_40x_3</t>
  </si>
  <si>
    <t>act88fG4.kettinGFP_marf_40x_5</t>
  </si>
  <si>
    <t>act88fG4.kettinGFP_marf_40x_6</t>
  </si>
  <si>
    <t>act88fG4.kettinGFP_marf_40x_7</t>
  </si>
  <si>
    <t>act88fG4.kettinGFP_marf_40x_8</t>
  </si>
  <si>
    <t>act88fG4.kettinGFP_marf_40x_9</t>
  </si>
  <si>
    <t xml:space="preserve">mef2GAL4, fTRG569-kettin-GFP (IFM)</t>
  </si>
  <si>
    <t xml:space="preserve">Supplementary Figure 6</t>
  </si>
  <si>
    <t xml:space="preserve">normalized counts (DESeq2)</t>
  </si>
  <si>
    <t>FBgn</t>
  </si>
  <si>
    <t>Symbol</t>
  </si>
  <si>
    <t xml:space="preserve">IFM 16 h APF</t>
  </si>
  <si>
    <t xml:space="preserve">IFM 24 h APF</t>
  </si>
  <si>
    <t xml:space="preserve">IFM 30 h APF</t>
  </si>
  <si>
    <t xml:space="preserve">IFM 48 h APF</t>
  </si>
  <si>
    <t xml:space="preserve">IFM 72 h APF</t>
  </si>
  <si>
    <t xml:space="preserve">IFM 90 h APF</t>
  </si>
  <si>
    <t xml:space="preserve">IFM 1 day adult</t>
  </si>
  <si>
    <t xml:space="preserve">rep 1</t>
  </si>
  <si>
    <t xml:space="preserve">rep 2</t>
  </si>
  <si>
    <t xml:space="preserve">rep 3</t>
  </si>
  <si>
    <t>FBgn0029870</t>
  </si>
  <si>
    <t>Marf</t>
  </si>
  <si>
    <t>2652.218178</t>
  </si>
  <si>
    <t>1660.71133</t>
  </si>
  <si>
    <t>1079.978517</t>
  </si>
  <si>
    <t>5203.052193</t>
  </si>
  <si>
    <t>3105.676534</t>
  </si>
  <si>
    <t>2997.204342</t>
  </si>
  <si>
    <t>7598.319071</t>
  </si>
  <si>
    <t>8698.345454</t>
  </si>
  <si>
    <t>12848.46867</t>
  </si>
  <si>
    <t>12973.43427</t>
  </si>
  <si>
    <t>14002.10317</t>
  </si>
  <si>
    <t>29214.84121</t>
  </si>
  <si>
    <t>26964.99912</t>
  </si>
  <si>
    <t>26185.44416</t>
  </si>
  <si>
    <t>37297.23548</t>
  </si>
  <si>
    <t>23939.319</t>
  </si>
  <si>
    <t>25672.29306</t>
  </si>
  <si>
    <t>FBgn0026479</t>
  </si>
  <si>
    <t>Drp1</t>
  </si>
  <si>
    <t>4881.504397</t>
  </si>
  <si>
    <t>3338.303076</t>
  </si>
  <si>
    <t>2404.547354</t>
  </si>
  <si>
    <t>6790.05086</t>
  </si>
  <si>
    <t>4727.754649</t>
  </si>
  <si>
    <t>4971.163569</t>
  </si>
  <si>
    <t>8898.515136</t>
  </si>
  <si>
    <t>8865.250601</t>
  </si>
  <si>
    <t>11191.47799</t>
  </si>
  <si>
    <t>9441.487978</t>
  </si>
  <si>
    <t>11256.1227</t>
  </si>
  <si>
    <t>2467.336281</t>
  </si>
  <si>
    <t>3403.482322</t>
  </si>
  <si>
    <t>2224.961434</t>
  </si>
  <si>
    <t>2188.554922</t>
  </si>
  <si>
    <t>2343.530337</t>
  </si>
  <si>
    <t>2116.452426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</si>
</sst>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name val="Calibri"/>
      <color theme="1"/>
      <sz val="12"/>
      <scheme val="minor"/>
    </font>
    <font>
      <name val="Calibri"/>
      <b/>
      <color theme="1"/>
      <sz val="12"/>
      <scheme val="minor"/>
    </font>
    <font>
      <name val="Times New Roman"/>
      <color indexed="64"/>
      <sz val="12"/>
    </font>
    <font>
      <name val="Calibri"/>
      <b/>
      <color indexed="64"/>
      <sz val="12"/>
    </font>
    <font>
      <name val="Calibri"/>
      <color indexed="64"/>
      <sz val="12"/>
      <scheme val="minor"/>
    </font>
    <font>
      <name val="Calibri"/>
      <color theme="1"/>
      <sz val="12"/>
    </font>
    <font>
      <name val="Calibri"/>
      <b/>
      <color theme="1"/>
      <sz val="12"/>
    </font>
    <font>
      <name val="Calibri"/>
      <color indexed="64"/>
      <sz val="12"/>
    </font>
    <font>
      <name val="Liberation Sans"/>
      <color indexed="64"/>
      <sz val="10"/>
    </font>
    <font>
      <name val="Calibri"/>
      <b/>
      <color indexed="64"/>
      <sz val="14"/>
      <scheme val="minor"/>
    </font>
    <font>
      <name val="Calibri"/>
      <b/>
      <color indexed="64"/>
      <sz val="1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59">
    <xf fontId="0" fillId="0" borderId="0" numFmtId="0" xfId="0"/>
    <xf fontId="1" fillId="0" borderId="0" numFmtId="0" xfId="0" applyFont="1"/>
    <xf fontId="1" fillId="0" borderId="1" numFmtId="0" xfId="0" applyFont="1" applyBorder="1"/>
    <xf fontId="0" fillId="0" borderId="2" numFmtId="0" xfId="0" applyBorder="1"/>
    <xf fontId="0" fillId="0" borderId="3" numFmtId="0" xfId="0" applyBorder="1"/>
    <xf fontId="1" fillId="0" borderId="4" numFmtId="0" xfId="0" applyFont="1" applyBorder="1"/>
    <xf fontId="1" fillId="0" borderId="5" numFmtId="0" xfId="0" applyFont="1" applyBorder="1"/>
    <xf fontId="0" fillId="0" borderId="4" numFmtId="0" xfId="0" applyBorder="1"/>
    <xf fontId="0" fillId="0" borderId="0" numFmtId="0" xfId="0"/>
    <xf fontId="0" fillId="0" borderId="5" numFmtId="0" xfId="0" applyBorder="1"/>
    <xf fontId="0" fillId="0" borderId="6" numFmtId="0" xfId="0" applyBorder="1"/>
    <xf fontId="0" fillId="0" borderId="7" numFmtId="0" xfId="0" applyBorder="1"/>
    <xf fontId="0" fillId="0" borderId="8" numFmtId="0" xfId="0" applyBorder="1"/>
    <xf fontId="1" fillId="0" borderId="2" numFmtId="0" xfId="0" applyFont="1" applyBorder="1"/>
    <xf fontId="1" fillId="0" borderId="0" numFmtId="0" xfId="0" applyFont="1" applyAlignment="1">
      <alignment horizontal="center"/>
    </xf>
    <xf fontId="1" fillId="0" borderId="5" numFmtId="0" xfId="0" applyFont="1" applyBorder="1" applyAlignment="1">
      <alignment horizontal="center"/>
    </xf>
    <xf fontId="2" fillId="0" borderId="0" numFmtId="0" xfId="0" applyFont="1"/>
    <xf fontId="3" fillId="0" borderId="9" numFmtId="0" xfId="0" applyFont="1" applyBorder="1"/>
    <xf fontId="0" fillId="0" borderId="10" numFmtId="0" xfId="0" applyBorder="1"/>
    <xf fontId="0" fillId="0" borderId="11" numFmtId="0" xfId="0" applyBorder="1"/>
    <xf fontId="0" fillId="0" borderId="12" numFmtId="0" xfId="0" applyBorder="1"/>
    <xf fontId="3" fillId="0" borderId="0" numFmtId="0" xfId="0" applyFont="1" applyAlignment="1">
      <alignment horizontal="center" vertical="center"/>
    </xf>
    <xf fontId="3" fillId="0" borderId="13" numFmtId="0" xfId="0" applyFont="1" applyBorder="1" applyAlignment="1">
      <alignment horizontal="center" vertical="center"/>
    </xf>
    <xf fontId="3" fillId="0" borderId="12" numFmtId="0" xfId="0" applyFont="1" applyBorder="1"/>
    <xf fontId="3" fillId="0" borderId="0" numFmtId="0" xfId="0" applyFont="1"/>
    <xf fontId="3" fillId="0" borderId="13" numFmtId="0" xfId="0" applyFont="1" applyBorder="1"/>
    <xf fontId="0" fillId="0" borderId="13" numFmtId="0" xfId="0" applyBorder="1"/>
    <xf fontId="0" fillId="0" borderId="14" numFmtId="0" xfId="0" applyBorder="1"/>
    <xf fontId="0" fillId="0" borderId="15" numFmtId="0" xfId="0" applyBorder="1"/>
    <xf fontId="0" fillId="0" borderId="16" numFmtId="0" xfId="0" applyBorder="1"/>
    <xf fontId="4" fillId="0" borderId="0" numFmtId="0" xfId="0" applyFont="1"/>
    <xf fontId="4" fillId="0" borderId="5" numFmtId="0" xfId="0" applyFont="1" applyBorder="1"/>
    <xf fontId="0" fillId="0" borderId="0" numFmtId="49" xfId="0" applyNumberFormat="1" applyAlignment="1">
      <alignment horizontal="right"/>
    </xf>
    <xf fontId="0" fillId="0" borderId="7" numFmtId="49" xfId="0" applyNumberFormat="1" applyBorder="1" applyAlignment="1">
      <alignment horizontal="right"/>
    </xf>
    <xf fontId="3" fillId="0" borderId="4" numFmtId="0" xfId="0" applyFont="1" applyBorder="1"/>
    <xf fontId="5" fillId="0" borderId="0" numFmtId="0" xfId="0" applyFont="1"/>
    <xf fontId="6" fillId="0" borderId="0" numFmtId="0" xfId="0" applyFont="1"/>
    <xf fontId="3" fillId="0" borderId="1" numFmtId="0" xfId="0" applyFont="1" applyBorder="1"/>
    <xf fontId="5" fillId="0" borderId="2" numFmtId="0" xfId="0" applyFont="1" applyBorder="1"/>
    <xf fontId="5" fillId="0" borderId="3" numFmtId="0" xfId="0" applyFont="1" applyBorder="1"/>
    <xf fontId="5" fillId="0" borderId="4" numFmtId="0" xfId="0" applyFont="1" applyBorder="1"/>
    <xf fontId="3" fillId="0" borderId="5" numFmtId="0" xfId="0" applyFont="1" applyBorder="1" applyAlignment="1">
      <alignment horizontal="center" vertical="center"/>
    </xf>
    <xf fontId="3" fillId="0" borderId="5" numFmtId="0" xfId="0" applyFont="1" applyBorder="1"/>
    <xf fontId="5" fillId="0" borderId="5" numFmtId="0" xfId="0" applyFont="1" applyBorder="1"/>
    <xf fontId="0" fillId="0" borderId="4" numFmtId="0" xfId="0" applyBorder="1" applyAlignment="1">
      <alignment horizontal="left"/>
    </xf>
    <xf fontId="5" fillId="0" borderId="7" numFmtId="0" xfId="0" applyFont="1" applyBorder="1"/>
    <xf fontId="3" fillId="0" borderId="2" numFmtId="0" xfId="0" applyFont="1" applyBorder="1"/>
    <xf fontId="3" fillId="0" borderId="3" numFmtId="0" xfId="0" applyFont="1" applyBorder="1"/>
    <xf fontId="5" fillId="0" borderId="6" numFmtId="0" xfId="0" applyFont="1" applyBorder="1"/>
    <xf fontId="5" fillId="0" borderId="8" numFmtId="0" xfId="0" applyFont="1" applyBorder="1"/>
    <xf fontId="7" fillId="0" borderId="0" numFmtId="0" xfId="0" applyFont="1"/>
    <xf fontId="7" fillId="0" borderId="5" numFmtId="0" xfId="0" applyFont="1" applyBorder="1"/>
    <xf fontId="0" fillId="0" borderId="0" numFmtId="0" xfId="0" applyAlignment="1">
      <alignment vertical="center"/>
    </xf>
    <xf fontId="8" fillId="0" borderId="0" numFmtId="0" xfId="0" applyFont="1" applyAlignment="1">
      <alignment wrapText="1"/>
    </xf>
    <xf fontId="8" fillId="0" borderId="0" numFmtId="3" xfId="0" applyNumberFormat="1" applyFont="1" applyAlignment="1">
      <alignment wrapText="1"/>
    </xf>
    <xf fontId="0" fillId="0" borderId="0" numFmtId="0" xfId="0" applyAlignment="1">
      <alignment vertical="center" wrapText="1"/>
    </xf>
    <xf fontId="9" fillId="0" borderId="0" numFmtId="0" xfId="0" applyFont="1" applyAlignment="1">
      <alignment horizontal="center"/>
    </xf>
    <xf fontId="9" fillId="0" borderId="0" numFmtId="0" xfId="0" applyFont="1"/>
    <xf fontId="10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haredStrings" Target="sharedStrings.xml"/><Relationship  Id="rId10" Type="http://schemas.openxmlformats.org/officeDocument/2006/relationships/theme" Target="theme/theme1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styles" Target="styles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2" activeCellId="0" sqref="A2"/>
    </sheetView>
  </sheetViews>
  <sheetFormatPr baseColWidth="10" defaultRowHeight="16.5"/>
  <cols>
    <col bestFit="1" customWidth="1" min="1" max="1" width="63.1640625"/>
    <col bestFit="1" customWidth="1" min="2" max="2" width="50.5"/>
    <col bestFit="1" customWidth="1" min="3" max="3" width="40.1640625"/>
    <col bestFit="1" customWidth="1" min="4" max="4" width="46.5"/>
    <col bestFit="1" customWidth="1" min="5" max="5" width="36.1640625"/>
    <col bestFit="1" customWidth="1" min="6" max="6" width="30"/>
    <col bestFit="1" customWidth="1" min="7" max="7" width="13.6640625"/>
    <col bestFit="1" customWidth="1" min="8" max="8" width="11"/>
  </cols>
  <sheetData>
    <row r="3">
      <c r="A3" s="1" t="s">
        <v>0</v>
      </c>
    </row>
    <row r="4">
      <c r="A4" s="1"/>
    </row>
    <row r="5">
      <c r="A5" s="2" t="s">
        <v>1</v>
      </c>
      <c r="B5" s="3"/>
      <c r="C5" s="3"/>
      <c r="D5" s="3"/>
      <c r="E5" s="4"/>
    </row>
    <row r="6">
      <c r="A6" s="5" t="s">
        <v>2</v>
      </c>
      <c r="B6" s="1" t="s">
        <v>3</v>
      </c>
      <c r="C6" s="1" t="s">
        <v>4</v>
      </c>
      <c r="D6" s="1" t="s">
        <v>5</v>
      </c>
      <c r="E6" s="6" t="s">
        <v>6</v>
      </c>
    </row>
    <row r="7">
      <c r="A7" s="7" t="s">
        <v>7</v>
      </c>
      <c r="B7" s="8" t="s">
        <v>8</v>
      </c>
      <c r="C7" s="8">
        <v>20.032</v>
      </c>
      <c r="D7" s="8">
        <v>25.216000000000001</v>
      </c>
      <c r="E7" s="9">
        <v>0.79441624365482233</v>
      </c>
    </row>
    <row r="8">
      <c r="A8" s="7" t="s">
        <v>9</v>
      </c>
      <c r="B8" s="8" t="s">
        <v>8</v>
      </c>
      <c r="C8" s="8">
        <v>20.032</v>
      </c>
      <c r="D8" s="8">
        <v>27.609000000000002</v>
      </c>
      <c r="E8" s="9">
        <v>0.7255605056322213</v>
      </c>
    </row>
    <row r="9">
      <c r="A9" s="7" t="s">
        <v>10</v>
      </c>
      <c r="B9" s="8" t="s">
        <v>8</v>
      </c>
      <c r="C9" s="8">
        <v>20.032</v>
      </c>
      <c r="D9" s="8">
        <v>26.579000000000001</v>
      </c>
      <c r="E9" s="9">
        <v>0.75367771548967233</v>
      </c>
    </row>
    <row r="10">
      <c r="A10" s="7" t="s">
        <v>11</v>
      </c>
      <c r="B10" s="8" t="s">
        <v>8</v>
      </c>
      <c r="C10" s="8">
        <v>20.032</v>
      </c>
      <c r="D10" s="8">
        <v>30.018999999999998</v>
      </c>
      <c r="E10" s="9">
        <v>0.66731070322129327</v>
      </c>
    </row>
    <row r="11">
      <c r="A11" s="7" t="s">
        <v>12</v>
      </c>
      <c r="B11" s="8" t="s">
        <v>8</v>
      </c>
      <c r="C11" s="8">
        <v>19.998000000000001</v>
      </c>
      <c r="D11" s="8">
        <v>29.289999999999999</v>
      </c>
      <c r="E11" s="9">
        <v>0.6827586206896552</v>
      </c>
    </row>
    <row r="12">
      <c r="A12" s="7" t="s">
        <v>13</v>
      </c>
      <c r="B12" s="8" t="s">
        <v>8</v>
      </c>
      <c r="C12" s="8">
        <v>20.021000000000001</v>
      </c>
      <c r="D12" s="8">
        <v>26.573</v>
      </c>
      <c r="E12" s="9">
        <v>0.75343393670266812</v>
      </c>
    </row>
    <row r="13">
      <c r="A13" s="7"/>
      <c r="B13" s="8"/>
      <c r="C13" s="8"/>
      <c r="D13" s="8"/>
      <c r="E13" s="9"/>
    </row>
    <row r="14">
      <c r="A14" s="7" t="s">
        <v>14</v>
      </c>
      <c r="B14" s="8" t="s">
        <v>15</v>
      </c>
      <c r="C14" s="8">
        <v>9.9499999999999993</v>
      </c>
      <c r="D14" s="8">
        <v>10.147</v>
      </c>
      <c r="E14" s="9">
        <v>0.98058539469794015</v>
      </c>
    </row>
    <row r="15">
      <c r="A15" s="7" t="s">
        <v>16</v>
      </c>
      <c r="B15" s="8" t="s">
        <v>15</v>
      </c>
      <c r="C15" s="8">
        <v>9.9499999999999993</v>
      </c>
      <c r="D15" s="8">
        <v>10.345000000000001</v>
      </c>
      <c r="E15" s="9">
        <v>0.96181730304494917</v>
      </c>
    </row>
    <row r="16">
      <c r="A16" s="7" t="s">
        <v>17</v>
      </c>
      <c r="B16" s="8" t="s">
        <v>15</v>
      </c>
      <c r="C16" s="8">
        <v>10.010999999999999</v>
      </c>
      <c r="D16" s="8">
        <v>10.609</v>
      </c>
      <c r="E16" s="9">
        <v>0.94363276463380141</v>
      </c>
    </row>
    <row r="17">
      <c r="A17" s="7" t="s">
        <v>18</v>
      </c>
      <c r="B17" s="8" t="s">
        <v>15</v>
      </c>
      <c r="C17" s="8">
        <v>10.026999999999999</v>
      </c>
      <c r="D17" s="8">
        <v>10.132999999999999</v>
      </c>
      <c r="E17" s="9">
        <v>0.98953912957663082</v>
      </c>
    </row>
    <row r="18">
      <c r="A18" s="7" t="s">
        <v>19</v>
      </c>
      <c r="B18" s="8" t="s">
        <v>15</v>
      </c>
      <c r="C18" s="8">
        <v>10.212</v>
      </c>
      <c r="D18" s="8">
        <v>10.345000000000001</v>
      </c>
      <c r="E18" s="9">
        <v>0.98714354760753975</v>
      </c>
    </row>
    <row r="19">
      <c r="A19" s="7" t="s">
        <v>20</v>
      </c>
      <c r="B19" s="8" t="s">
        <v>15</v>
      </c>
      <c r="C19" s="8">
        <v>10.054</v>
      </c>
      <c r="D19" s="8">
        <v>10.477</v>
      </c>
      <c r="E19" s="9">
        <v>0.95962584709363363</v>
      </c>
    </row>
    <row r="20">
      <c r="A20" s="7"/>
      <c r="B20" s="8"/>
      <c r="C20" s="8"/>
      <c r="D20" s="8"/>
      <c r="E20" s="9"/>
    </row>
    <row r="21">
      <c r="A21" s="7" t="s">
        <v>21</v>
      </c>
      <c r="B21" s="8" t="s">
        <v>8</v>
      </c>
      <c r="C21" s="8">
        <v>10.021000000000001</v>
      </c>
      <c r="D21" s="8">
        <v>10.287000000000001</v>
      </c>
      <c r="E21" s="9">
        <v>0.97414212112374843</v>
      </c>
    </row>
    <row r="22">
      <c r="A22" s="7" t="s">
        <v>22</v>
      </c>
      <c r="B22" s="8" t="s">
        <v>8</v>
      </c>
      <c r="C22" s="8">
        <v>9.9830000000000005</v>
      </c>
      <c r="D22" s="8">
        <v>10.048999999999999</v>
      </c>
      <c r="E22" s="9">
        <v>0.99343218230669728</v>
      </c>
    </row>
    <row r="23">
      <c r="A23" s="7" t="s">
        <v>23</v>
      </c>
      <c r="B23" s="8" t="s">
        <v>8</v>
      </c>
      <c r="C23" s="8">
        <v>9.9900000000000002</v>
      </c>
      <c r="D23" s="8">
        <v>10.474</v>
      </c>
      <c r="E23" s="9">
        <v>0.95379033797975943</v>
      </c>
    </row>
    <row r="24">
      <c r="A24" s="7" t="s">
        <v>24</v>
      </c>
      <c r="B24" s="8" t="s">
        <v>8</v>
      </c>
      <c r="C24" s="8">
        <v>10.054</v>
      </c>
      <c r="D24" s="8">
        <v>10.305</v>
      </c>
      <c r="E24" s="9">
        <v>0.97564289180009711</v>
      </c>
    </row>
    <row r="25">
      <c r="A25" s="7"/>
      <c r="B25" s="8"/>
      <c r="C25" s="8"/>
      <c r="D25" s="8"/>
      <c r="E25" s="9"/>
    </row>
    <row r="26">
      <c r="A26" s="7"/>
      <c r="B26" s="8" t="s">
        <v>25</v>
      </c>
      <c r="C26" s="8" t="s">
        <v>26</v>
      </c>
      <c r="D26" s="8" t="s">
        <v>27</v>
      </c>
      <c r="E26" s="9" t="s">
        <v>28</v>
      </c>
    </row>
    <row r="27">
      <c r="A27" s="7" t="s">
        <v>29</v>
      </c>
      <c r="B27" s="8">
        <v>6</v>
      </c>
      <c r="C27" s="8">
        <v>0.72952628756505555</v>
      </c>
      <c r="D27" s="8">
        <v>0.047831568207534272</v>
      </c>
      <c r="E27" s="9"/>
    </row>
    <row r="28">
      <c r="A28" s="7" t="s">
        <v>30</v>
      </c>
      <c r="B28" s="8">
        <v>6</v>
      </c>
      <c r="C28" s="8">
        <v>0.97039066444241573</v>
      </c>
      <c r="D28" s="8">
        <v>0.018202331480859826</v>
      </c>
      <c r="E28" s="9">
        <v>4.2557783859228638e-07</v>
      </c>
    </row>
    <row r="29">
      <c r="A29" s="10" t="s">
        <v>31</v>
      </c>
      <c r="B29" s="11">
        <v>4</v>
      </c>
      <c r="C29" s="11">
        <v>0.97425188330257551</v>
      </c>
      <c r="D29" s="11">
        <v>0.016212193551575608</v>
      </c>
      <c r="E29" s="12">
        <v>1.0671738875932702e-05</v>
      </c>
    </row>
    <row r="31">
      <c r="A31" s="2" t="s">
        <v>32</v>
      </c>
      <c r="B31" s="3"/>
      <c r="C31" s="3"/>
      <c r="D31" s="3"/>
      <c r="E31" s="4"/>
    </row>
    <row r="32">
      <c r="A32" s="5" t="s">
        <v>2</v>
      </c>
      <c r="B32" s="1" t="s">
        <v>3</v>
      </c>
      <c r="C32" s="1" t="s">
        <v>33</v>
      </c>
      <c r="D32" s="1" t="s">
        <v>34</v>
      </c>
      <c r="E32" s="6" t="s">
        <v>35</v>
      </c>
    </row>
    <row r="33">
      <c r="A33" s="7" t="s">
        <v>36</v>
      </c>
      <c r="B33" s="8" t="s">
        <v>8</v>
      </c>
      <c r="C33" s="8">
        <v>27412.167000000001</v>
      </c>
      <c r="D33" s="8">
        <v>14611.537999999997</v>
      </c>
      <c r="E33" s="9">
        <v>0.34769751976890179</v>
      </c>
    </row>
    <row r="34">
      <c r="A34" s="7" t="s">
        <v>11</v>
      </c>
      <c r="B34" s="8" t="s">
        <v>8</v>
      </c>
      <c r="C34" s="8">
        <v>10459.982</v>
      </c>
      <c r="D34" s="8">
        <v>8497.8729999999996</v>
      </c>
      <c r="E34" s="9">
        <v>0.44825076465665548</v>
      </c>
    </row>
    <row r="35">
      <c r="A35" s="7" t="s">
        <v>12</v>
      </c>
      <c r="B35" s="8" t="s">
        <v>8</v>
      </c>
      <c r="C35" s="8">
        <v>12321.549000000001</v>
      </c>
      <c r="D35" s="8">
        <v>10187.189</v>
      </c>
      <c r="E35" s="9">
        <v>0.45258819041742809</v>
      </c>
    </row>
    <row r="36">
      <c r="A36" s="7" t="s">
        <v>7</v>
      </c>
      <c r="B36" s="8" t="s">
        <v>8</v>
      </c>
      <c r="C36" s="8">
        <v>16695.920000000002</v>
      </c>
      <c r="D36" s="8">
        <v>8499.114999999998</v>
      </c>
      <c r="E36" s="9">
        <v>0.33733293087308663</v>
      </c>
    </row>
    <row r="37">
      <c r="A37" s="7" t="s">
        <v>9</v>
      </c>
      <c r="B37" s="8" t="s">
        <v>8</v>
      </c>
      <c r="C37" s="8">
        <v>25848.526999999998</v>
      </c>
      <c r="D37" s="8">
        <v>14990.662</v>
      </c>
      <c r="E37" s="9">
        <v>0.36706561435389917</v>
      </c>
    </row>
    <row r="38">
      <c r="A38" s="7"/>
      <c r="B38" s="8"/>
      <c r="C38" s="8"/>
      <c r="D38" s="8"/>
      <c r="E38" s="9"/>
    </row>
    <row r="39">
      <c r="A39" s="7" t="s">
        <v>37</v>
      </c>
      <c r="B39" s="8" t="s">
        <v>8</v>
      </c>
      <c r="C39" s="8">
        <v>18964.565000000002</v>
      </c>
      <c r="D39" s="8">
        <v>11366.880000000001</v>
      </c>
      <c r="E39" s="9">
        <v>0.37475563726027561</v>
      </c>
    </row>
    <row r="40">
      <c r="A40" s="7" t="s">
        <v>38</v>
      </c>
      <c r="B40" s="8" t="s">
        <v>8</v>
      </c>
      <c r="C40" s="8">
        <v>13770.945999999998</v>
      </c>
      <c r="D40" s="8">
        <v>6952.1080000000011</v>
      </c>
      <c r="E40" s="9">
        <v>0.33547700063899855</v>
      </c>
    </row>
    <row r="41">
      <c r="A41" s="7" t="s">
        <v>39</v>
      </c>
      <c r="B41" s="8" t="s">
        <v>8</v>
      </c>
      <c r="C41" s="8">
        <v>12823.206999999999</v>
      </c>
      <c r="D41" s="8">
        <v>5670.2799999999997</v>
      </c>
      <c r="E41" s="9">
        <v>0.30660956476190782</v>
      </c>
    </row>
    <row r="42">
      <c r="A42" s="7" t="s">
        <v>40</v>
      </c>
      <c r="B42" s="8" t="s">
        <v>8</v>
      </c>
      <c r="C42" s="8">
        <v>3774.9140000000002</v>
      </c>
      <c r="D42" s="8">
        <v>2636.2339999999999</v>
      </c>
      <c r="E42" s="9">
        <v>0.41119531166649093</v>
      </c>
    </row>
    <row r="43">
      <c r="A43" s="7"/>
      <c r="B43" s="8"/>
      <c r="C43" s="8"/>
      <c r="D43" s="8"/>
      <c r="E43" s="9"/>
    </row>
    <row r="44">
      <c r="A44" s="7" t="s">
        <v>14</v>
      </c>
      <c r="B44" s="8" t="s">
        <v>15</v>
      </c>
      <c r="C44" s="8">
        <v>7814.6319999999996</v>
      </c>
      <c r="D44" s="8">
        <v>9477.5059999999994</v>
      </c>
      <c r="E44" s="9">
        <v>0.54808179300905413</v>
      </c>
    </row>
    <row r="45">
      <c r="A45" s="7" t="s">
        <v>41</v>
      </c>
      <c r="B45" s="8" t="s">
        <v>15</v>
      </c>
      <c r="C45" s="8">
        <v>11564.813</v>
      </c>
      <c r="D45" s="8">
        <v>5372.4940000000006</v>
      </c>
      <c r="E45" s="9">
        <v>0.31719883214019801</v>
      </c>
    </row>
    <row r="46">
      <c r="A46" s="7" t="s">
        <v>16</v>
      </c>
      <c r="B46" s="8" t="s">
        <v>15</v>
      </c>
      <c r="C46" s="8">
        <v>18783.882999999998</v>
      </c>
      <c r="D46" s="8">
        <v>8742.491</v>
      </c>
      <c r="E46" s="9">
        <v>0.31760416391930157</v>
      </c>
    </row>
    <row r="47">
      <c r="A47" s="7" t="s">
        <v>42</v>
      </c>
      <c r="B47" s="8" t="s">
        <v>15</v>
      </c>
      <c r="C47" s="8">
        <v>8215.3290000000015</v>
      </c>
      <c r="D47" s="8">
        <v>9176.3940000000002</v>
      </c>
      <c r="E47" s="9">
        <v>0.52762995362794129</v>
      </c>
    </row>
    <row r="48">
      <c r="A48" s="7" t="s">
        <v>17</v>
      </c>
      <c r="B48" s="8" t="s">
        <v>15</v>
      </c>
      <c r="C48" s="8">
        <v>15657.605</v>
      </c>
      <c r="D48" s="8">
        <v>6655.9139999999998</v>
      </c>
      <c r="E48" s="9">
        <v>0.29829064613250827</v>
      </c>
    </row>
    <row r="49">
      <c r="A49" s="7"/>
      <c r="B49" s="8"/>
      <c r="C49" s="8"/>
      <c r="D49" s="8"/>
      <c r="E49" s="9"/>
    </row>
    <row r="50">
      <c r="A50" s="5"/>
      <c r="B50" s="1" t="s">
        <v>25</v>
      </c>
      <c r="C50" s="1" t="s">
        <v>26</v>
      </c>
      <c r="D50" s="1" t="s">
        <v>27</v>
      </c>
      <c r="E50" s="6" t="s">
        <v>28</v>
      </c>
    </row>
    <row r="51">
      <c r="A51" s="7" t="s">
        <v>43</v>
      </c>
      <c r="B51" s="8">
        <v>5</v>
      </c>
      <c r="C51" s="8">
        <f>AVERAGE(E33:E37)</f>
        <v>0.39058700401399421</v>
      </c>
      <c r="D51" s="8">
        <f>STDEV(E33:E37)</f>
        <v>0.055673190009502563</v>
      </c>
      <c r="E51" s="9"/>
    </row>
    <row r="52">
      <c r="A52" s="7" t="s">
        <v>44</v>
      </c>
      <c r="B52" s="8">
        <v>4</v>
      </c>
      <c r="C52" s="8">
        <f>AVERAGE(E39:E42)</f>
        <v>0.35700937858191828</v>
      </c>
      <c r="D52" s="8">
        <f>STDEV(E39:E42)</f>
        <v>0.045661178165166523</v>
      </c>
      <c r="E52" s="9">
        <f>TTEST(E33:E37,E39:E42, 2, 2)</f>
        <v>0.36451811066234213</v>
      </c>
    </row>
    <row r="53">
      <c r="A53" s="10" t="s">
        <v>45</v>
      </c>
      <c r="B53" s="11">
        <v>5</v>
      </c>
      <c r="C53" s="11">
        <f>AVERAGE(E44:E48)</f>
        <v>0.40176107776580061</v>
      </c>
      <c r="D53" s="11">
        <f>STDEV(E44:E48)</f>
        <v>0.1246916350200447</v>
      </c>
      <c r="E53" s="12">
        <f>TTEST(E33:E37,E44:E48, 2, 2)</f>
        <v>0.8593715366551028</v>
      </c>
    </row>
    <row r="56">
      <c r="A56" s="2" t="s">
        <v>46</v>
      </c>
      <c r="B56" s="13"/>
      <c r="C56" s="13"/>
      <c r="D56" s="13"/>
      <c r="E56" s="13"/>
      <c r="F56" s="13"/>
      <c r="G56" s="3"/>
      <c r="H56" s="4"/>
    </row>
    <row r="57">
      <c r="A57" s="5"/>
      <c r="B57" s="8"/>
      <c r="C57" s="14" t="s">
        <v>33</v>
      </c>
      <c r="D57" s="14"/>
      <c r="E57" s="14" t="s">
        <v>34</v>
      </c>
      <c r="F57" s="14"/>
      <c r="G57" s="14" t="s">
        <v>35</v>
      </c>
      <c r="H57" s="15"/>
    </row>
    <row r="58">
      <c r="A58" s="5" t="s">
        <v>2</v>
      </c>
      <c r="B58" s="1" t="s">
        <v>3</v>
      </c>
      <c r="C58" s="1" t="s">
        <v>47</v>
      </c>
      <c r="D58" s="1" t="s">
        <v>48</v>
      </c>
      <c r="E58" s="1" t="s">
        <v>47</v>
      </c>
      <c r="F58" s="1" t="s">
        <v>48</v>
      </c>
      <c r="G58" s="1" t="s">
        <v>47</v>
      </c>
      <c r="H58" s="6" t="s">
        <v>48</v>
      </c>
    </row>
    <row r="59">
      <c r="A59" s="7" t="s">
        <v>37</v>
      </c>
      <c r="B59" s="8" t="s">
        <v>8</v>
      </c>
      <c r="C59" s="8">
        <v>11306.433999999992</v>
      </c>
      <c r="D59" s="8">
        <v>5441.2349999999997</v>
      </c>
      <c r="E59" s="8">
        <v>3612.0369999999984</v>
      </c>
      <c r="F59" s="8">
        <v>6119.1410000000005</v>
      </c>
      <c r="G59" s="8">
        <v>0.24211844498005197</v>
      </c>
      <c r="H59" s="9">
        <v>0.52932024010291712</v>
      </c>
    </row>
    <row r="60">
      <c r="A60" s="7" t="s">
        <v>38</v>
      </c>
      <c r="B60" s="8" t="s">
        <v>8</v>
      </c>
      <c r="C60" s="8">
        <v>6726931</v>
      </c>
      <c r="D60" s="8">
        <v>208674</v>
      </c>
      <c r="E60" s="8">
        <v>463964</v>
      </c>
      <c r="F60" s="8">
        <v>337848</v>
      </c>
      <c r="G60" s="8">
        <v>0.064521036672069335</v>
      </c>
      <c r="H60" s="9">
        <v>0.61817822521325771</v>
      </c>
    </row>
    <row r="61">
      <c r="A61" s="7" t="s">
        <v>49</v>
      </c>
      <c r="B61" s="8" t="s">
        <v>8</v>
      </c>
      <c r="C61" s="8">
        <v>5078.7910000000002</v>
      </c>
      <c r="D61" s="8">
        <v>466.94599999999997</v>
      </c>
      <c r="E61" s="8">
        <v>1812.4839999999995</v>
      </c>
      <c r="F61" s="8">
        <v>348.47799999999989</v>
      </c>
      <c r="G61" s="8">
        <v>0.26301141661013372</v>
      </c>
      <c r="H61" s="9">
        <v>0.4273580370457577</v>
      </c>
    </row>
    <row r="62">
      <c r="A62" s="7" t="s">
        <v>50</v>
      </c>
      <c r="B62" s="8" t="s">
        <v>8</v>
      </c>
      <c r="C62" s="8">
        <v>5774.484000000004</v>
      </c>
      <c r="D62" s="8">
        <v>109.242</v>
      </c>
      <c r="E62" s="8">
        <v>2568.003999999999</v>
      </c>
      <c r="F62" s="8">
        <v>148.80299999999994</v>
      </c>
      <c r="G62" s="8">
        <v>0.30782231871355381</v>
      </c>
      <c r="H62" s="9">
        <v>0.57665523455211298</v>
      </c>
    </row>
    <row r="63">
      <c r="A63" s="7"/>
      <c r="B63" s="8"/>
      <c r="C63" s="8"/>
      <c r="D63" s="8"/>
      <c r="E63" s="8"/>
      <c r="F63" s="8"/>
      <c r="G63" s="8"/>
      <c r="H63" s="9"/>
    </row>
    <row r="64">
      <c r="A64" s="5"/>
      <c r="B64" s="1" t="s">
        <v>51</v>
      </c>
      <c r="C64" s="1" t="s">
        <v>26</v>
      </c>
      <c r="D64" s="1" t="s">
        <v>27</v>
      </c>
      <c r="E64" s="1" t="s">
        <v>28</v>
      </c>
      <c r="F64" s="8"/>
      <c r="G64" s="8"/>
      <c r="H64" s="9"/>
    </row>
    <row r="65">
      <c r="A65" s="7" t="s">
        <v>52</v>
      </c>
      <c r="B65" s="8">
        <v>4</v>
      </c>
      <c r="C65" s="8">
        <f>AVERAGE(G59:G62)</f>
        <v>0.21936830424395221</v>
      </c>
      <c r="D65" s="8">
        <f>STDEV(G59:G62)</f>
        <v>0.10680836282923771</v>
      </c>
      <c r="E65" s="8">
        <f>TTEST(G59:G62,H59:H62, 2, 2)</f>
        <v>0.0032318512081483115</v>
      </c>
      <c r="F65" s="8"/>
      <c r="G65" s="8"/>
      <c r="H65" s="9"/>
    </row>
    <row r="66">
      <c r="A66" s="10" t="s">
        <v>53</v>
      </c>
      <c r="B66" s="11">
        <v>4</v>
      </c>
      <c r="C66" s="11">
        <f>AVERAGE(H59:H62)</f>
        <v>0.53787793422851138</v>
      </c>
      <c r="D66" s="11">
        <f>STDEV(H59:H62)</f>
        <v>0.082137481404969778</v>
      </c>
      <c r="E66" s="11"/>
      <c r="F66" s="11"/>
      <c r="G66" s="11"/>
      <c r="H66" s="12"/>
    </row>
  </sheetData>
  <mergeCells count="3">
    <mergeCell ref="C57:D57"/>
    <mergeCell ref="E57:F57"/>
    <mergeCell ref="G57:H57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D12" activeCellId="0" sqref="D12"/>
    </sheetView>
  </sheetViews>
  <sheetFormatPr baseColWidth="10" defaultRowHeight="16.5"/>
  <cols>
    <col bestFit="1" customWidth="1" min="1" max="1" width="49.6640625"/>
    <col bestFit="1" customWidth="1" min="2" max="2" width="50.5"/>
    <col bestFit="1" customWidth="1" min="3" max="3" width="25.1640625"/>
    <col bestFit="1" customWidth="1" min="4" max="4" width="46.6640625"/>
  </cols>
  <sheetData>
    <row r="4">
      <c r="A4" s="2" t="s">
        <v>54</v>
      </c>
      <c r="B4" s="3"/>
      <c r="C4" s="3"/>
      <c r="D4" s="4"/>
    </row>
    <row r="5">
      <c r="A5" s="7"/>
      <c r="B5" s="1" t="s">
        <v>55</v>
      </c>
      <c r="C5" s="1" t="s">
        <v>56</v>
      </c>
      <c r="D5" s="6" t="s">
        <v>57</v>
      </c>
    </row>
    <row r="6">
      <c r="A6" s="7" t="s">
        <v>58</v>
      </c>
      <c r="B6" s="8" t="s">
        <v>59</v>
      </c>
      <c r="C6" s="16" t="s">
        <v>60</v>
      </c>
      <c r="D6" s="9">
        <v>1137</v>
      </c>
    </row>
    <row r="7">
      <c r="A7" s="10" t="s">
        <v>61</v>
      </c>
      <c r="B7" s="11" t="s">
        <v>62</v>
      </c>
      <c r="C7" s="11" t="s">
        <v>63</v>
      </c>
      <c r="D7" s="12">
        <v>1940</v>
      </c>
    </row>
  </sheetData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228" activeCellId="0" sqref="A228"/>
    </sheetView>
  </sheetViews>
  <sheetFormatPr baseColWidth="10" defaultRowHeight="16.5"/>
  <cols>
    <col bestFit="1" customWidth="1" min="1" max="1" width="63.1640625"/>
    <col bestFit="1" customWidth="1" min="2" max="2" width="36.5"/>
    <col bestFit="1" customWidth="1" min="3" max="3" width="32.33203125"/>
    <col bestFit="1" customWidth="1" min="4" max="4" width="39.33203125"/>
    <col bestFit="1" customWidth="1" min="5" max="5" width="20.6640625"/>
    <col bestFit="1" min="7" max="7" width="9.83203125"/>
  </cols>
  <sheetData>
    <row r="3">
      <c r="A3" s="1" t="s">
        <v>64</v>
      </c>
    </row>
    <row r="4">
      <c r="A4" s="1"/>
    </row>
    <row r="5">
      <c r="A5" s="17" t="s">
        <v>65</v>
      </c>
      <c r="B5" s="18"/>
      <c r="C5" s="18"/>
      <c r="D5" s="18"/>
      <c r="E5" s="18"/>
      <c r="F5" s="18"/>
      <c r="G5" s="19"/>
    </row>
    <row r="6">
      <c r="A6" s="20"/>
      <c r="B6" s="8"/>
      <c r="C6" s="8"/>
      <c r="D6" s="8"/>
      <c r="E6" s="21" t="s">
        <v>66</v>
      </c>
      <c r="F6" s="21"/>
      <c r="G6" s="22"/>
    </row>
    <row r="7">
      <c r="A7" s="23" t="s">
        <v>3</v>
      </c>
      <c r="B7" s="24" t="s">
        <v>67</v>
      </c>
      <c r="C7" s="24" t="s">
        <v>68</v>
      </c>
      <c r="D7" s="24" t="s">
        <v>69</v>
      </c>
      <c r="E7" s="24" t="s">
        <v>67</v>
      </c>
      <c r="F7" s="24" t="s">
        <v>68</v>
      </c>
      <c r="G7" s="25" t="s">
        <v>69</v>
      </c>
    </row>
    <row r="8">
      <c r="A8" s="20"/>
      <c r="B8" s="8"/>
      <c r="C8" s="8"/>
      <c r="D8" s="8"/>
      <c r="E8" s="8"/>
      <c r="F8" s="8"/>
      <c r="G8" s="26"/>
    </row>
    <row r="9">
      <c r="A9" s="20" t="s">
        <v>70</v>
      </c>
      <c r="B9" s="8">
        <v>40</v>
      </c>
      <c r="C9" s="8">
        <v>0</v>
      </c>
      <c r="D9" s="8">
        <v>0</v>
      </c>
      <c r="E9" s="8">
        <v>100</v>
      </c>
      <c r="F9" s="8">
        <v>0</v>
      </c>
      <c r="G9" s="26">
        <v>0</v>
      </c>
    </row>
    <row r="10">
      <c r="A10" s="27" t="s">
        <v>71</v>
      </c>
      <c r="B10" s="28">
        <v>3</v>
      </c>
      <c r="C10" s="28">
        <v>6</v>
      </c>
      <c r="D10" s="28">
        <v>31</v>
      </c>
      <c r="E10" s="28">
        <v>7.5</v>
      </c>
      <c r="F10" s="28">
        <v>15</v>
      </c>
      <c r="G10" s="29">
        <v>77.5</v>
      </c>
    </row>
    <row r="12" s="8" customFormat="1">
      <c r="A12" s="7"/>
      <c r="B12" s="8"/>
      <c r="C12" s="8"/>
      <c r="D12" s="8"/>
      <c r="E12" s="8"/>
      <c r="F12" s="8"/>
      <c r="G12" s="8"/>
    </row>
    <row r="13">
      <c r="A13" s="2" t="s">
        <v>32</v>
      </c>
      <c r="B13" s="3"/>
      <c r="C13" s="3"/>
      <c r="D13" s="3"/>
      <c r="E13" s="4"/>
    </row>
    <row r="14">
      <c r="A14" s="5" t="s">
        <v>2</v>
      </c>
      <c r="B14" s="1" t="s">
        <v>3</v>
      </c>
      <c r="C14" s="1" t="s">
        <v>33</v>
      </c>
      <c r="D14" s="1" t="s">
        <v>34</v>
      </c>
      <c r="E14" s="6" t="s">
        <v>35</v>
      </c>
    </row>
    <row r="15">
      <c r="A15" s="7" t="s">
        <v>72</v>
      </c>
      <c r="B15" s="8" t="s">
        <v>8</v>
      </c>
      <c r="C15" s="8">
        <v>75002.672000000006</v>
      </c>
      <c r="D15" s="8">
        <v>45275.867999999995</v>
      </c>
      <c r="E15" s="9">
        <v>0.3764251544789286</v>
      </c>
    </row>
    <row r="16">
      <c r="A16" s="7" t="s">
        <v>73</v>
      </c>
      <c r="B16" s="8" t="s">
        <v>8</v>
      </c>
      <c r="C16" s="8">
        <v>82924.466000000015</v>
      </c>
      <c r="D16" s="8">
        <v>70338.327000000005</v>
      </c>
      <c r="E16" s="9">
        <v>0.45893935261900126</v>
      </c>
    </row>
    <row r="17">
      <c r="A17" s="7" t="s">
        <v>74</v>
      </c>
      <c r="B17" s="8" t="s">
        <v>8</v>
      </c>
      <c r="C17" s="8">
        <v>60126.148000000001</v>
      </c>
      <c r="D17" s="8">
        <v>37179.186000000002</v>
      </c>
      <c r="E17" s="9">
        <v>0.3820878514224102</v>
      </c>
    </row>
    <row r="18">
      <c r="A18" s="7" t="s">
        <v>75</v>
      </c>
      <c r="B18" s="8" t="s">
        <v>8</v>
      </c>
      <c r="C18" s="8">
        <v>76365.007000000012</v>
      </c>
      <c r="D18" s="8">
        <v>54406.831999999995</v>
      </c>
      <c r="E18" s="9">
        <v>0.41604394658700172</v>
      </c>
    </row>
    <row r="19">
      <c r="A19" s="7" t="s">
        <v>76</v>
      </c>
      <c r="B19" s="8" t="s">
        <v>8</v>
      </c>
      <c r="C19" s="8">
        <v>21116.125</v>
      </c>
      <c r="D19" s="8">
        <v>13248.794999999998</v>
      </c>
      <c r="E19" s="9">
        <v>0.38553254307008422</v>
      </c>
    </row>
    <row r="20">
      <c r="A20" s="7" t="s">
        <v>77</v>
      </c>
      <c r="B20" s="8" t="s">
        <v>8</v>
      </c>
      <c r="C20" s="8">
        <v>72692.689999999988</v>
      </c>
      <c r="D20" s="8">
        <v>43755.438000000002</v>
      </c>
      <c r="E20" s="9">
        <v>0.37575046290138731</v>
      </c>
    </row>
    <row r="21">
      <c r="A21" s="7" t="s">
        <v>78</v>
      </c>
      <c r="B21" s="8" t="s">
        <v>8</v>
      </c>
      <c r="C21" s="8">
        <v>61961.026999999995</v>
      </c>
      <c r="D21" s="8">
        <v>39016.866000000002</v>
      </c>
      <c r="E21" s="9">
        <v>0.38639017750152505</v>
      </c>
    </row>
    <row r="22">
      <c r="A22" s="7" t="s">
        <v>79</v>
      </c>
      <c r="B22" s="8" t="s">
        <v>8</v>
      </c>
      <c r="C22" s="8">
        <v>49763.466</v>
      </c>
      <c r="D22" s="8">
        <v>34648.104999999996</v>
      </c>
      <c r="E22" s="9">
        <v>0.41046629732788648</v>
      </c>
    </row>
    <row r="23">
      <c r="A23" s="7" t="s">
        <v>80</v>
      </c>
      <c r="B23" s="8" t="s">
        <v>8</v>
      </c>
      <c r="C23" s="8">
        <v>25489.637999999999</v>
      </c>
      <c r="D23" s="8">
        <v>13510.627999999999</v>
      </c>
      <c r="E23" s="9">
        <v>0.34642399618505165</v>
      </c>
    </row>
    <row r="24">
      <c r="A24" s="7" t="s">
        <v>81</v>
      </c>
      <c r="B24" s="8" t="s">
        <v>8</v>
      </c>
      <c r="C24" s="8">
        <v>35551.794000000002</v>
      </c>
      <c r="D24" s="8">
        <v>16895.990999999998</v>
      </c>
      <c r="E24" s="9">
        <v>0.32214879999222079</v>
      </c>
    </row>
    <row r="25">
      <c r="A25" s="7" t="s">
        <v>82</v>
      </c>
      <c r="B25" s="8" t="s">
        <v>8</v>
      </c>
      <c r="C25" s="8">
        <v>37292.623</v>
      </c>
      <c r="D25" s="8">
        <v>19855.02</v>
      </c>
      <c r="E25" s="9">
        <v>0.34743375155472295</v>
      </c>
    </row>
    <row r="26">
      <c r="A26" s="7" t="s">
        <v>83</v>
      </c>
      <c r="B26" s="8" t="s">
        <v>8</v>
      </c>
      <c r="C26" s="8">
        <v>13993.921</v>
      </c>
      <c r="D26" s="8">
        <v>8071.7160000000003</v>
      </c>
      <c r="E26" s="9">
        <v>0.36580480318787079</v>
      </c>
    </row>
    <row r="27">
      <c r="A27" s="7"/>
      <c r="B27" s="8"/>
      <c r="C27" s="8"/>
      <c r="D27" s="8"/>
      <c r="E27" s="9"/>
    </row>
    <row r="28">
      <c r="A28" s="7" t="s">
        <v>84</v>
      </c>
      <c r="B28" s="8" t="s">
        <v>85</v>
      </c>
      <c r="C28" s="8">
        <v>28471.863999999998</v>
      </c>
      <c r="D28" s="8">
        <v>16146.870999999999</v>
      </c>
      <c r="E28" s="9">
        <v>0.36188545013658502</v>
      </c>
    </row>
    <row r="29">
      <c r="A29" s="7" t="s">
        <v>86</v>
      </c>
      <c r="B29" s="8" t="s">
        <v>85</v>
      </c>
      <c r="C29" s="8">
        <v>21108.213000000003</v>
      </c>
      <c r="D29" s="8">
        <v>17445.625000000004</v>
      </c>
      <c r="E29" s="9">
        <v>0.45250034510182868</v>
      </c>
    </row>
    <row r="30">
      <c r="A30" s="7" t="s">
        <v>87</v>
      </c>
      <c r="B30" s="8" t="s">
        <v>85</v>
      </c>
      <c r="C30" s="8">
        <v>21536.025000000001</v>
      </c>
      <c r="D30" s="8">
        <v>17005.615000000002</v>
      </c>
      <c r="E30" s="9">
        <v>0.44122707284900176</v>
      </c>
    </row>
    <row r="31">
      <c r="A31" s="7" t="s">
        <v>88</v>
      </c>
      <c r="B31" s="8" t="s">
        <v>85</v>
      </c>
      <c r="C31" s="8">
        <v>22223.511999999999</v>
      </c>
      <c r="D31" s="8">
        <v>13897.098000000002</v>
      </c>
      <c r="E31" s="9">
        <v>0.38474150907196758</v>
      </c>
    </row>
    <row r="32">
      <c r="A32" s="7" t="s">
        <v>89</v>
      </c>
      <c r="B32" s="8" t="s">
        <v>85</v>
      </c>
      <c r="C32" s="8">
        <v>25407.127999999997</v>
      </c>
      <c r="D32" s="8">
        <v>12148.789999999999</v>
      </c>
      <c r="E32" s="9">
        <v>0.32348536920333038</v>
      </c>
    </row>
    <row r="33">
      <c r="A33" s="7" t="s">
        <v>90</v>
      </c>
      <c r="B33" s="8" t="s">
        <v>85</v>
      </c>
      <c r="C33" s="8">
        <v>5347.6840000000002</v>
      </c>
      <c r="D33" s="8">
        <v>3467.7960000000003</v>
      </c>
      <c r="E33" s="9">
        <v>0.39337574357834171</v>
      </c>
    </row>
    <row r="34">
      <c r="A34" s="7" t="s">
        <v>91</v>
      </c>
      <c r="B34" s="8" t="s">
        <v>85</v>
      </c>
      <c r="C34" s="8">
        <v>11708.9</v>
      </c>
      <c r="D34" s="8">
        <v>8478.6419999999998</v>
      </c>
      <c r="E34" s="9">
        <v>0.41999377635969759</v>
      </c>
    </row>
    <row r="35">
      <c r="A35" s="7" t="s">
        <v>92</v>
      </c>
      <c r="B35" s="8" t="s">
        <v>85</v>
      </c>
      <c r="C35" s="8">
        <v>9509.6659999999993</v>
      </c>
      <c r="D35" s="8">
        <v>6041.4179999999997</v>
      </c>
      <c r="E35" s="9">
        <v>0.38848854523581766</v>
      </c>
    </row>
    <row r="36">
      <c r="A36" s="7" t="s">
        <v>93</v>
      </c>
      <c r="B36" s="8" t="s">
        <v>85</v>
      </c>
      <c r="C36" s="8">
        <v>15938.129999999999</v>
      </c>
      <c r="D36" s="8">
        <v>7913.0869999999995</v>
      </c>
      <c r="E36" s="9">
        <v>0.33176868920357394</v>
      </c>
    </row>
    <row r="37">
      <c r="A37" s="7" t="s">
        <v>94</v>
      </c>
      <c r="B37" s="8" t="s">
        <v>85</v>
      </c>
      <c r="C37" s="8">
        <v>5962.0730000000003</v>
      </c>
      <c r="D37" s="8">
        <v>4680.5259999999998</v>
      </c>
      <c r="E37" s="9">
        <v>0.43979163360378415</v>
      </c>
    </row>
    <row r="38">
      <c r="A38" s="7" t="s">
        <v>95</v>
      </c>
      <c r="B38" s="8" t="s">
        <v>85</v>
      </c>
      <c r="C38" s="8">
        <v>4621.476999999999</v>
      </c>
      <c r="D38" s="8">
        <v>2950.7689999999998</v>
      </c>
      <c r="E38" s="9">
        <v>0.38968213658140538</v>
      </c>
    </row>
    <row r="39">
      <c r="A39" s="7" t="s">
        <v>96</v>
      </c>
      <c r="B39" s="8" t="s">
        <v>85</v>
      </c>
      <c r="C39" s="8">
        <v>1820.904</v>
      </c>
      <c r="D39" s="8">
        <v>1495.0630000000001</v>
      </c>
      <c r="E39" s="9">
        <v>0.45086787655003802</v>
      </c>
    </row>
    <row r="40">
      <c r="A40" s="7"/>
      <c r="B40" s="8"/>
      <c r="C40" s="8"/>
      <c r="D40" s="8"/>
      <c r="E40" s="9"/>
    </row>
    <row r="41">
      <c r="A41" s="7" t="s">
        <v>97</v>
      </c>
      <c r="B41" s="8" t="s">
        <v>98</v>
      </c>
      <c r="C41" s="8">
        <v>37262.296999999999</v>
      </c>
      <c r="D41" s="8">
        <v>19280.332999999999</v>
      </c>
      <c r="E41" s="9">
        <v>0.34098755222387067</v>
      </c>
    </row>
    <row r="42">
      <c r="A42" s="7" t="s">
        <v>99</v>
      </c>
      <c r="B42" s="8" t="s">
        <v>98</v>
      </c>
      <c r="C42" s="8">
        <v>16031.371000000001</v>
      </c>
      <c r="D42" s="8">
        <v>7302.889000000001</v>
      </c>
      <c r="E42" s="9">
        <v>0.31296852782132367</v>
      </c>
    </row>
    <row r="43">
      <c r="A43" s="7" t="s">
        <v>100</v>
      </c>
      <c r="B43" s="8" t="s">
        <v>98</v>
      </c>
      <c r="C43" s="8">
        <v>17839.343000000001</v>
      </c>
      <c r="D43" s="8">
        <v>11327.216999999997</v>
      </c>
      <c r="E43" s="9">
        <v>0.38836314601379107</v>
      </c>
    </row>
    <row r="44">
      <c r="A44" s="7" t="s">
        <v>101</v>
      </c>
      <c r="B44" s="8" t="s">
        <v>98</v>
      </c>
      <c r="C44" s="30">
        <v>28893.852999999999</v>
      </c>
      <c r="D44" s="30">
        <v>7810.6059999999998</v>
      </c>
      <c r="E44" s="31">
        <v>0.21279719999999999</v>
      </c>
    </row>
    <row r="45">
      <c r="A45" s="7" t="s">
        <v>102</v>
      </c>
      <c r="B45" s="8" t="s">
        <v>98</v>
      </c>
      <c r="C45" s="30">
        <v>15306.233999999999</v>
      </c>
      <c r="D45" s="8">
        <v>15428.441000000001</v>
      </c>
      <c r="E45" s="9">
        <v>0.50198809650663301</v>
      </c>
    </row>
    <row r="46">
      <c r="A46" s="7" t="s">
        <v>103</v>
      </c>
      <c r="B46" s="8" t="s">
        <v>98</v>
      </c>
      <c r="C46" s="8">
        <v>12395.308000000001</v>
      </c>
      <c r="D46" s="8">
        <v>5207.8879999999999</v>
      </c>
      <c r="E46" s="9">
        <v>0.29584900378317658</v>
      </c>
    </row>
    <row r="47">
      <c r="A47" s="7" t="s">
        <v>104</v>
      </c>
      <c r="B47" s="8" t="s">
        <v>98</v>
      </c>
      <c r="C47" s="8">
        <v>6781.5740000000005</v>
      </c>
      <c r="D47" s="8">
        <v>1133.664</v>
      </c>
      <c r="E47" s="9">
        <v>0.14322551008573581</v>
      </c>
    </row>
    <row r="48">
      <c r="A48" s="7" t="s">
        <v>105</v>
      </c>
      <c r="B48" s="8" t="s">
        <v>98</v>
      </c>
      <c r="C48" s="8">
        <v>8516.8279999999995</v>
      </c>
      <c r="D48" s="8">
        <v>2268.9580000000001</v>
      </c>
      <c r="E48" s="9">
        <v>0.21036556816536134</v>
      </c>
    </row>
    <row r="49">
      <c r="A49" s="7" t="s">
        <v>106</v>
      </c>
      <c r="B49" s="8" t="s">
        <v>98</v>
      </c>
      <c r="C49" s="8">
        <v>4813.7330000000002</v>
      </c>
      <c r="D49" s="8">
        <v>2061.201</v>
      </c>
      <c r="E49" s="9">
        <v>0.29981393275920898</v>
      </c>
    </row>
    <row r="50">
      <c r="A50" s="7" t="s">
        <v>107</v>
      </c>
      <c r="B50" s="8" t="s">
        <v>98</v>
      </c>
      <c r="C50" s="8">
        <v>7774.3180000000002</v>
      </c>
      <c r="D50" s="8">
        <v>7515.5960000000014</v>
      </c>
      <c r="E50" s="9">
        <v>0.49153945535599486</v>
      </c>
    </row>
    <row r="51">
      <c r="A51" s="7" t="s">
        <v>108</v>
      </c>
      <c r="B51" s="8" t="s">
        <v>98</v>
      </c>
      <c r="C51" s="8">
        <v>3638.4989999999998</v>
      </c>
      <c r="D51" s="8">
        <v>3898.9379999999996</v>
      </c>
      <c r="E51" s="9">
        <v>0.5172763633049271</v>
      </c>
    </row>
    <row r="52">
      <c r="A52" s="7" t="s">
        <v>109</v>
      </c>
      <c r="B52" s="8" t="s">
        <v>98</v>
      </c>
      <c r="C52" s="8">
        <v>8216.3819999999996</v>
      </c>
      <c r="D52" s="8">
        <v>2158.4520000000002</v>
      </c>
      <c r="E52" s="9">
        <v>0.20804689501538043</v>
      </c>
    </row>
    <row r="53">
      <c r="A53" s="7"/>
      <c r="B53" s="8"/>
      <c r="C53" s="8"/>
      <c r="D53" s="8"/>
      <c r="E53" s="9"/>
    </row>
    <row r="54">
      <c r="A54" s="7" t="s">
        <v>110</v>
      </c>
      <c r="B54" s="8" t="s">
        <v>111</v>
      </c>
      <c r="C54" s="8">
        <v>6388.0209999999997</v>
      </c>
      <c r="D54" s="8">
        <v>4559.0879999999997</v>
      </c>
      <c r="E54" s="9">
        <v>0.41646502286585441</v>
      </c>
    </row>
    <row r="55">
      <c r="A55" s="7" t="s">
        <v>112</v>
      </c>
      <c r="B55" s="8" t="s">
        <v>111</v>
      </c>
      <c r="C55" s="8">
        <v>5615.2620000000006</v>
      </c>
      <c r="D55" s="8">
        <v>4185.9080000000004</v>
      </c>
      <c r="E55" s="9">
        <v>0.42708248096910884</v>
      </c>
    </row>
    <row r="56">
      <c r="A56" s="7" t="s">
        <v>113</v>
      </c>
      <c r="B56" s="8" t="s">
        <v>111</v>
      </c>
      <c r="C56" s="8">
        <v>3621.9250000000002</v>
      </c>
      <c r="D56" s="8">
        <v>1756.492</v>
      </c>
      <c r="E56" s="9">
        <v>0.32658159454724323</v>
      </c>
    </row>
    <row r="57">
      <c r="A57" s="7" t="s">
        <v>114</v>
      </c>
      <c r="B57" s="8" t="s">
        <v>111</v>
      </c>
      <c r="C57" s="8">
        <v>15559.608999999999</v>
      </c>
      <c r="D57" s="8">
        <v>10425.762000000001</v>
      </c>
      <c r="E57" s="9">
        <v>0.40121659221259531</v>
      </c>
    </row>
    <row r="58">
      <c r="A58" s="7" t="s">
        <v>115</v>
      </c>
      <c r="B58" s="8" t="s">
        <v>111</v>
      </c>
      <c r="C58" s="8">
        <v>17040.166000000001</v>
      </c>
      <c r="D58" s="8">
        <v>9360.7779999999984</v>
      </c>
      <c r="E58" s="9">
        <v>0.35456224595605368</v>
      </c>
    </row>
    <row r="59">
      <c r="A59" s="7" t="s">
        <v>116</v>
      </c>
      <c r="B59" s="8" t="s">
        <v>111</v>
      </c>
      <c r="C59" s="8">
        <v>22077.665000000001</v>
      </c>
      <c r="D59" s="8">
        <v>11169.747999999998</v>
      </c>
      <c r="E59" s="9">
        <v>0.33595840975657265</v>
      </c>
    </row>
    <row r="60">
      <c r="A60" s="7" t="s">
        <v>117</v>
      </c>
      <c r="B60" s="8" t="s">
        <v>111</v>
      </c>
      <c r="C60" s="8">
        <v>14308.951999999997</v>
      </c>
      <c r="D60" s="8">
        <v>8562.2390000000014</v>
      </c>
      <c r="E60" s="9">
        <v>0.37436786741888528</v>
      </c>
    </row>
    <row r="61">
      <c r="A61" s="7" t="s">
        <v>118</v>
      </c>
      <c r="B61" s="8" t="s">
        <v>111</v>
      </c>
      <c r="C61" s="8">
        <v>5071.7960000000003</v>
      </c>
      <c r="D61" s="8">
        <v>3036.6889999999999</v>
      </c>
      <c r="E61" s="9">
        <v>0.3745075683065332</v>
      </c>
    </row>
    <row r="62">
      <c r="A62" s="7" t="s">
        <v>119</v>
      </c>
      <c r="B62" s="8" t="s">
        <v>111</v>
      </c>
      <c r="C62" s="8">
        <v>28012.324000000001</v>
      </c>
      <c r="D62" s="8">
        <v>10745.77</v>
      </c>
      <c r="E62" s="9">
        <v>0.27725228180725292</v>
      </c>
    </row>
    <row r="63">
      <c r="A63" s="7" t="s">
        <v>120</v>
      </c>
      <c r="B63" s="8" t="s">
        <v>111</v>
      </c>
      <c r="C63" s="8">
        <v>5767.692</v>
      </c>
      <c r="D63" s="8">
        <v>3134.9860000000003</v>
      </c>
      <c r="E63" s="9">
        <v>0.35213965954963211</v>
      </c>
    </row>
    <row r="64">
      <c r="A64" s="7" t="s">
        <v>121</v>
      </c>
      <c r="B64" s="8" t="s">
        <v>111</v>
      </c>
      <c r="C64" s="8">
        <v>13090.689999999999</v>
      </c>
      <c r="D64" s="8">
        <v>5336.1909999999998</v>
      </c>
      <c r="E64" s="9">
        <v>0.28958731540079952</v>
      </c>
    </row>
    <row r="65">
      <c r="A65" s="7"/>
      <c r="B65" s="8"/>
      <c r="C65" s="8"/>
      <c r="D65" s="8"/>
      <c r="E65" s="9"/>
    </row>
    <row r="66">
      <c r="A66" s="5"/>
      <c r="B66" s="1" t="s">
        <v>25</v>
      </c>
      <c r="C66" s="1" t="s">
        <v>26</v>
      </c>
      <c r="D66" s="1" t="s">
        <v>27</v>
      </c>
      <c r="E66" s="6" t="s">
        <v>28</v>
      </c>
    </row>
    <row r="67">
      <c r="A67" s="7" t="s">
        <v>43</v>
      </c>
      <c r="B67" s="8">
        <v>12</v>
      </c>
      <c r="C67" s="8">
        <f>AVERAGE(E15:E26)</f>
        <v>0.38112059473567417</v>
      </c>
      <c r="D67" s="8">
        <f>STDEV(E15:E26)</f>
        <v>0.036038524961489453</v>
      </c>
      <c r="E67" s="9"/>
    </row>
    <row r="68">
      <c r="A68" s="7" t="s">
        <v>122</v>
      </c>
      <c r="B68" s="8">
        <v>12</v>
      </c>
      <c r="C68" s="8">
        <f>AVERAGE(E28:E39)</f>
        <v>0.39815067895628103</v>
      </c>
      <c r="D68" s="8">
        <f>STDEV(E28:E39)</f>
        <v>0.044173189729247414</v>
      </c>
      <c r="E68" s="9">
        <f>TTEST(E15:E26,E28:E39,2,2)</f>
        <v>0.31199705741459349</v>
      </c>
    </row>
    <row r="69">
      <c r="A69" s="7" t="s">
        <v>123</v>
      </c>
      <c r="B69" s="8">
        <v>12</v>
      </c>
      <c r="C69" s="8">
        <f>AVERAGE(E41:E52)</f>
        <v>0.3269351042529503</v>
      </c>
      <c r="D69" s="8">
        <f>STDEV(E41:E52)</f>
        <v>0.12589148323551633</v>
      </c>
      <c r="E69" s="9">
        <f>TTEST(E15:E26,E41:E52,2,2)</f>
        <v>0.16579723192445572</v>
      </c>
    </row>
    <row r="70">
      <c r="A70" s="10" t="s">
        <v>124</v>
      </c>
      <c r="B70" s="11">
        <v>11</v>
      </c>
      <c r="C70" s="11">
        <f>AVERAGE(E54:E64)</f>
        <v>0.35724736716277561</v>
      </c>
      <c r="D70" s="11">
        <f>STDEV(E54:E64)</f>
        <v>0.048282498741586709</v>
      </c>
      <c r="E70" s="12">
        <f>TTEST(E15:E26,E54:E64,2,2)</f>
        <v>0.19087401608117535</v>
      </c>
    </row>
    <row r="73">
      <c r="A73" s="2" t="s">
        <v>125</v>
      </c>
      <c r="B73" s="3"/>
      <c r="C73" s="3"/>
      <c r="D73" s="3"/>
      <c r="E73" s="3"/>
      <c r="F73" s="3"/>
      <c r="G73" s="4"/>
    </row>
    <row r="74">
      <c r="A74" s="5" t="s">
        <v>2</v>
      </c>
      <c r="B74" s="1" t="s">
        <v>3</v>
      </c>
      <c r="C74" s="1" t="s">
        <v>126</v>
      </c>
      <c r="D74" s="1" t="s">
        <v>127</v>
      </c>
      <c r="E74" s="1" t="s">
        <v>128</v>
      </c>
      <c r="F74" s="1" t="s">
        <v>129</v>
      </c>
      <c r="G74" s="6" t="s">
        <v>35</v>
      </c>
    </row>
    <row r="75">
      <c r="A75" s="7" t="s">
        <v>130</v>
      </c>
      <c r="B75" s="8" t="s">
        <v>8</v>
      </c>
      <c r="C75" s="8"/>
      <c r="D75" s="8"/>
      <c r="E75" s="8"/>
      <c r="F75" s="8"/>
      <c r="G75" s="9"/>
    </row>
    <row r="76">
      <c r="A76" s="7"/>
      <c r="B76" s="8"/>
      <c r="C76" s="8">
        <v>1</v>
      </c>
      <c r="D76" s="8">
        <v>117</v>
      </c>
      <c r="E76" s="8">
        <v>313.40800000000002</v>
      </c>
      <c r="F76" s="8">
        <v>2.6787008547008546</v>
      </c>
      <c r="G76" s="9">
        <v>2.4123587106545901</v>
      </c>
    </row>
    <row r="77">
      <c r="A77" s="7"/>
      <c r="B77" s="8"/>
      <c r="C77" s="8">
        <v>2</v>
      </c>
      <c r="D77" s="8">
        <v>111</v>
      </c>
      <c r="E77" s="8">
        <v>306.24799999999999</v>
      </c>
      <c r="F77" s="8">
        <v>2.7589909909909909</v>
      </c>
      <c r="G77" s="9"/>
    </row>
    <row r="78">
      <c r="A78" s="7"/>
      <c r="B78" s="8"/>
      <c r="C78" s="8">
        <v>3</v>
      </c>
      <c r="D78" s="8">
        <v>126</v>
      </c>
      <c r="E78" s="8">
        <v>305.92700000000002</v>
      </c>
      <c r="F78" s="8">
        <v>2.4279920634920638</v>
      </c>
      <c r="G78" s="9"/>
    </row>
    <row r="79">
      <c r="A79" s="7"/>
      <c r="B79" s="8"/>
      <c r="C79" s="8">
        <v>4</v>
      </c>
      <c r="D79" s="8">
        <v>148</v>
      </c>
      <c r="E79" s="8">
        <v>298.59300000000002</v>
      </c>
      <c r="F79" s="8">
        <v>2.0175202702702704</v>
      </c>
      <c r="G79" s="9"/>
    </row>
    <row r="80">
      <c r="A80" s="7"/>
      <c r="B80" s="8"/>
      <c r="C80" s="8">
        <v>5</v>
      </c>
      <c r="D80" s="8">
        <v>144</v>
      </c>
      <c r="E80" s="8">
        <v>302.56200000000001</v>
      </c>
      <c r="F80" s="8">
        <v>2.1011250000000001</v>
      </c>
      <c r="G80" s="9"/>
    </row>
    <row r="81">
      <c r="A81" s="7"/>
      <c r="B81" s="8"/>
      <c r="C81" s="8">
        <v>6</v>
      </c>
      <c r="D81" s="8">
        <v>148</v>
      </c>
      <c r="E81" s="8">
        <v>311.26299999999998</v>
      </c>
      <c r="F81" s="8">
        <v>2.1031283783783783</v>
      </c>
      <c r="G81" s="9"/>
    </row>
    <row r="82">
      <c r="A82" s="7"/>
      <c r="B82" s="8"/>
      <c r="C82" s="8">
        <v>7</v>
      </c>
      <c r="D82" s="8">
        <v>151</v>
      </c>
      <c r="E82" s="8">
        <v>316.92099999999999</v>
      </c>
      <c r="F82" s="8">
        <v>2.0988145695364238</v>
      </c>
      <c r="G82" s="9"/>
    </row>
    <row r="83">
      <c r="A83" s="7"/>
      <c r="B83" s="8"/>
      <c r="C83" s="8">
        <v>8</v>
      </c>
      <c r="D83" s="8">
        <v>155</v>
      </c>
      <c r="E83" s="8">
        <v>354.01499999999999</v>
      </c>
      <c r="F83" s="8">
        <v>2.2839677419354838</v>
      </c>
      <c r="G83" s="9"/>
    </row>
    <row r="84">
      <c r="A84" s="7"/>
      <c r="B84" s="8"/>
      <c r="C84" s="8">
        <v>9</v>
      </c>
      <c r="D84" s="8">
        <v>146</v>
      </c>
      <c r="E84" s="8">
        <v>379.61500000000001</v>
      </c>
      <c r="F84" s="8">
        <v>2.6001027397260277</v>
      </c>
      <c r="G84" s="9"/>
    </row>
    <row r="85">
      <c r="A85" s="7"/>
      <c r="B85" s="8"/>
      <c r="C85" s="8">
        <v>10</v>
      </c>
      <c r="D85" s="8">
        <v>131</v>
      </c>
      <c r="E85" s="8">
        <v>381.58199999999999</v>
      </c>
      <c r="F85" s="8">
        <v>2.9128396946564883</v>
      </c>
      <c r="G85" s="9"/>
    </row>
    <row r="86">
      <c r="A86" s="7"/>
      <c r="B86" s="8"/>
      <c r="C86" s="8">
        <v>11</v>
      </c>
      <c r="D86" s="8">
        <v>148</v>
      </c>
      <c r="E86" s="8">
        <v>377.80900000000003</v>
      </c>
      <c r="F86" s="8">
        <v>2.5527635135135136</v>
      </c>
      <c r="G86" s="9"/>
    </row>
    <row r="87">
      <c r="A87" s="7"/>
      <c r="B87" s="8"/>
      <c r="C87" s="8"/>
      <c r="D87" s="8"/>
      <c r="E87" s="8"/>
      <c r="F87" s="8"/>
      <c r="G87" s="9"/>
    </row>
    <row r="88">
      <c r="A88" s="7" t="s">
        <v>131</v>
      </c>
      <c r="B88" s="8" t="s">
        <v>8</v>
      </c>
      <c r="C88" s="8">
        <v>1</v>
      </c>
      <c r="D88" s="8">
        <v>84</v>
      </c>
      <c r="E88" s="8">
        <v>217.28800000000001</v>
      </c>
      <c r="F88" s="8">
        <v>2.586761904761905</v>
      </c>
      <c r="G88" s="9">
        <v>2.3744301501945833</v>
      </c>
    </row>
    <row r="89">
      <c r="A89" s="7"/>
      <c r="B89" s="8"/>
      <c r="C89" s="8">
        <v>2</v>
      </c>
      <c r="D89" s="8">
        <v>85</v>
      </c>
      <c r="E89" s="8">
        <v>139.33600000000001</v>
      </c>
      <c r="F89" s="8">
        <v>1.6392470588235295</v>
      </c>
      <c r="G89" s="9"/>
    </row>
    <row r="90">
      <c r="A90" s="7"/>
      <c r="B90" s="8"/>
      <c r="C90" s="8">
        <v>3</v>
      </c>
      <c r="D90" s="8">
        <v>97</v>
      </c>
      <c r="E90" s="8">
        <v>149.37899999999999</v>
      </c>
      <c r="F90" s="8">
        <v>1.5399896907216495</v>
      </c>
      <c r="G90" s="9"/>
    </row>
    <row r="91">
      <c r="A91" s="7"/>
      <c r="B91" s="8"/>
      <c r="C91" s="8">
        <v>4</v>
      </c>
      <c r="D91" s="8">
        <v>154</v>
      </c>
      <c r="E91" s="8">
        <v>236.56299999999999</v>
      </c>
      <c r="F91" s="8">
        <v>1.5361233766233766</v>
      </c>
      <c r="G91" s="9"/>
    </row>
    <row r="92">
      <c r="A92" s="7"/>
      <c r="B92" s="8"/>
      <c r="C92" s="8">
        <v>5</v>
      </c>
      <c r="D92" s="8">
        <v>116</v>
      </c>
      <c r="E92" s="8">
        <v>298.71899999999999</v>
      </c>
      <c r="F92" s="8">
        <v>2.5751637931034481</v>
      </c>
      <c r="G92" s="9"/>
    </row>
    <row r="93">
      <c r="A93" s="7"/>
      <c r="B93" s="8"/>
      <c r="C93" s="8">
        <v>6</v>
      </c>
      <c r="D93" s="8">
        <v>108</v>
      </c>
      <c r="E93" s="8">
        <v>301.49799999999999</v>
      </c>
      <c r="F93" s="8">
        <v>2.7916481481481479</v>
      </c>
      <c r="G93" s="9"/>
    </row>
    <row r="94">
      <c r="A94" s="7"/>
      <c r="B94" s="8"/>
      <c r="C94" s="8">
        <v>7</v>
      </c>
      <c r="D94" s="8">
        <v>113</v>
      </c>
      <c r="E94" s="8">
        <v>317.16800000000001</v>
      </c>
      <c r="F94" s="8">
        <v>2.806796460176991</v>
      </c>
      <c r="G94" s="9"/>
    </row>
    <row r="95">
      <c r="A95" s="7"/>
      <c r="B95" s="8"/>
      <c r="C95" s="8">
        <v>8</v>
      </c>
      <c r="D95" s="8">
        <v>137</v>
      </c>
      <c r="E95" s="8">
        <v>303.78199999999998</v>
      </c>
      <c r="F95" s="8">
        <v>2.2173868613138685</v>
      </c>
      <c r="G95" s="9"/>
    </row>
    <row r="96">
      <c r="A96" s="7"/>
      <c r="B96" s="8"/>
      <c r="C96" s="8">
        <v>9</v>
      </c>
      <c r="D96" s="8">
        <v>122</v>
      </c>
      <c r="E96" s="8">
        <v>271.47300000000001</v>
      </c>
      <c r="F96" s="8">
        <v>2.2251885245901639</v>
      </c>
      <c r="G96" s="9"/>
    </row>
    <row r="97">
      <c r="A97" s="7"/>
      <c r="B97" s="8"/>
      <c r="C97" s="8">
        <v>10</v>
      </c>
      <c r="D97" s="8">
        <v>126</v>
      </c>
      <c r="E97" s="8">
        <v>273.96100000000001</v>
      </c>
      <c r="F97" s="8">
        <v>2.174293650793651</v>
      </c>
      <c r="G97" s="9"/>
    </row>
    <row r="98">
      <c r="A98" s="7"/>
      <c r="B98" s="8"/>
      <c r="C98" s="8">
        <v>11</v>
      </c>
      <c r="D98" s="8">
        <v>124</v>
      </c>
      <c r="E98" s="8">
        <v>274.42099999999999</v>
      </c>
      <c r="F98" s="8">
        <v>2.2130725806451612</v>
      </c>
      <c r="G98" s="9"/>
    </row>
    <row r="99">
      <c r="A99" s="7"/>
      <c r="B99" s="8"/>
      <c r="C99" s="8">
        <v>12</v>
      </c>
      <c r="D99" s="8">
        <v>110</v>
      </c>
      <c r="E99" s="8">
        <v>302.07100000000003</v>
      </c>
      <c r="F99" s="8">
        <v>2.7461000000000002</v>
      </c>
      <c r="G99" s="9"/>
    </row>
    <row r="100">
      <c r="A100" s="7"/>
      <c r="B100" s="8"/>
      <c r="C100" s="8">
        <v>13</v>
      </c>
      <c r="D100" s="8">
        <v>115</v>
      </c>
      <c r="E100" s="8">
        <v>351.839</v>
      </c>
      <c r="F100" s="8">
        <v>3.0594695652173911</v>
      </c>
      <c r="G100" s="9"/>
    </row>
    <row r="101">
      <c r="A101" s="7"/>
      <c r="B101" s="8"/>
      <c r="C101" s="8">
        <v>14</v>
      </c>
      <c r="D101" s="8">
        <v>123</v>
      </c>
      <c r="E101" s="8">
        <v>385.08600000000001</v>
      </c>
      <c r="F101" s="8">
        <v>3.1307804878048779</v>
      </c>
      <c r="G101" s="9"/>
    </row>
    <row r="102">
      <c r="A102" s="7"/>
      <c r="B102" s="8"/>
      <c r="C102" s="8"/>
      <c r="D102" s="8"/>
      <c r="E102" s="8"/>
      <c r="F102" s="8"/>
      <c r="G102" s="9"/>
    </row>
    <row r="103">
      <c r="A103" s="7" t="s">
        <v>132</v>
      </c>
      <c r="B103" s="8" t="s">
        <v>8</v>
      </c>
      <c r="C103" s="8">
        <v>1</v>
      </c>
      <c r="D103" s="8">
        <v>150</v>
      </c>
      <c r="E103" s="8">
        <v>217.31899999999999</v>
      </c>
      <c r="F103" s="8">
        <v>1.4487933333333332</v>
      </c>
      <c r="G103" s="9">
        <v>1.5441330804126154</v>
      </c>
    </row>
    <row r="104">
      <c r="A104" s="7"/>
      <c r="B104" s="8"/>
      <c r="C104" s="8">
        <v>2</v>
      </c>
      <c r="D104" s="8">
        <v>147</v>
      </c>
      <c r="E104" s="8">
        <v>189.24299999999999</v>
      </c>
      <c r="F104" s="8">
        <v>1.2873673469387754</v>
      </c>
      <c r="G104" s="9"/>
    </row>
    <row r="105">
      <c r="A105" s="7"/>
      <c r="B105" s="8"/>
      <c r="C105" s="8">
        <v>3</v>
      </c>
      <c r="D105" s="8">
        <v>163</v>
      </c>
      <c r="E105" s="8">
        <v>200.072</v>
      </c>
      <c r="F105" s="8">
        <v>1.227435582822086</v>
      </c>
      <c r="G105" s="9"/>
    </row>
    <row r="106">
      <c r="A106" s="7"/>
      <c r="B106" s="8"/>
      <c r="C106" s="8">
        <v>4</v>
      </c>
      <c r="D106" s="8">
        <v>174</v>
      </c>
      <c r="E106" s="8">
        <v>231.72999999999999</v>
      </c>
      <c r="F106" s="8">
        <v>1.3317816091954022</v>
      </c>
      <c r="G106" s="9"/>
    </row>
    <row r="107">
      <c r="A107" s="7"/>
      <c r="B107" s="8"/>
      <c r="C107" s="8">
        <v>5</v>
      </c>
      <c r="D107" s="8">
        <v>172</v>
      </c>
      <c r="E107" s="8">
        <v>270.82999999999998</v>
      </c>
      <c r="F107" s="8">
        <v>1.5745930232558139</v>
      </c>
      <c r="G107" s="9"/>
    </row>
    <row r="108">
      <c r="A108" s="7"/>
      <c r="B108" s="8"/>
      <c r="C108" s="8">
        <v>6</v>
      </c>
      <c r="D108" s="8">
        <v>182</v>
      </c>
      <c r="E108" s="8">
        <v>323.85899999999998</v>
      </c>
      <c r="F108" s="8">
        <v>1.7794450549450549</v>
      </c>
      <c r="G108" s="9"/>
    </row>
    <row r="109">
      <c r="A109" s="7"/>
      <c r="B109" s="8"/>
      <c r="C109" s="8">
        <v>7</v>
      </c>
      <c r="D109" s="8">
        <v>156</v>
      </c>
      <c r="E109" s="8">
        <v>300.495</v>
      </c>
      <c r="F109" s="8">
        <v>1.92625</v>
      </c>
      <c r="G109" s="9"/>
    </row>
    <row r="110">
      <c r="A110" s="7"/>
      <c r="B110" s="8"/>
      <c r="C110" s="8">
        <v>8</v>
      </c>
      <c r="D110" s="8">
        <v>153</v>
      </c>
      <c r="E110" s="8">
        <v>271.94200000000001</v>
      </c>
      <c r="F110" s="8">
        <v>1.7773986928104575</v>
      </c>
      <c r="G110" s="9"/>
    </row>
    <row r="111">
      <c r="A111" s="7"/>
      <c r="B111" s="8"/>
      <c r="C111" s="8"/>
      <c r="D111" s="8"/>
      <c r="E111" s="8"/>
      <c r="F111" s="8"/>
      <c r="G111" s="9"/>
    </row>
    <row r="112">
      <c r="A112" s="7" t="s">
        <v>133</v>
      </c>
      <c r="B112" s="8" t="s">
        <v>8</v>
      </c>
      <c r="C112" s="8">
        <v>1</v>
      </c>
      <c r="D112" s="8">
        <v>120</v>
      </c>
      <c r="E112" s="8">
        <v>184.732</v>
      </c>
      <c r="F112" s="8">
        <v>1.5394333333333334</v>
      </c>
      <c r="G112" s="9">
        <v>1.5880995037955505</v>
      </c>
    </row>
    <row r="113">
      <c r="A113" s="7"/>
      <c r="B113" s="8"/>
      <c r="C113" s="8">
        <v>2</v>
      </c>
      <c r="D113" s="8">
        <v>135</v>
      </c>
      <c r="E113" s="8">
        <v>227.44900000000001</v>
      </c>
      <c r="F113" s="8">
        <v>1.6848074074074075</v>
      </c>
      <c r="G113" s="9"/>
    </row>
    <row r="114">
      <c r="A114" s="7"/>
      <c r="B114" s="8"/>
      <c r="C114" s="8">
        <v>3</v>
      </c>
      <c r="D114" s="8">
        <v>147</v>
      </c>
      <c r="E114" s="8">
        <v>221.03100000000001</v>
      </c>
      <c r="F114" s="8">
        <v>1.5036122448979592</v>
      </c>
      <c r="G114" s="9"/>
    </row>
    <row r="115">
      <c r="A115" s="7"/>
      <c r="B115" s="8"/>
      <c r="C115" s="8">
        <v>4</v>
      </c>
      <c r="D115" s="8">
        <v>156</v>
      </c>
      <c r="E115" s="8">
        <v>214.99600000000001</v>
      </c>
      <c r="F115" s="8">
        <v>1.3781794871794872</v>
      </c>
      <c r="G115" s="9"/>
    </row>
    <row r="116">
      <c r="A116" s="7"/>
      <c r="B116" s="8"/>
      <c r="C116" s="8">
        <v>5</v>
      </c>
      <c r="D116" s="8">
        <v>158</v>
      </c>
      <c r="E116" s="8">
        <v>224.30099999999999</v>
      </c>
      <c r="F116" s="8">
        <v>1.419626582278481</v>
      </c>
      <c r="G116" s="9"/>
    </row>
    <row r="117">
      <c r="A117" s="7"/>
      <c r="B117" s="8"/>
      <c r="C117" s="8">
        <v>6</v>
      </c>
      <c r="D117" s="8">
        <v>164</v>
      </c>
      <c r="E117" s="8">
        <v>257.596</v>
      </c>
      <c r="F117" s="8">
        <v>1.5707073170731707</v>
      </c>
      <c r="G117" s="9"/>
    </row>
    <row r="118">
      <c r="A118" s="7"/>
      <c r="B118" s="8"/>
      <c r="C118" s="8">
        <v>7</v>
      </c>
      <c r="D118" s="8">
        <v>175</v>
      </c>
      <c r="E118" s="8">
        <v>307.21199999999999</v>
      </c>
      <c r="F118" s="8">
        <v>1.7554971428571429</v>
      </c>
      <c r="G118" s="9"/>
    </row>
    <row r="119">
      <c r="A119" s="7"/>
      <c r="B119" s="8"/>
      <c r="C119" s="8">
        <v>8</v>
      </c>
      <c r="D119" s="8">
        <v>163</v>
      </c>
      <c r="E119" s="8">
        <v>302.02800000000002</v>
      </c>
      <c r="F119" s="8">
        <v>1.8529325153374234</v>
      </c>
      <c r="G119" s="9"/>
    </row>
    <row r="120">
      <c r="A120" s="7"/>
      <c r="B120" s="8"/>
      <c r="C120" s="8"/>
      <c r="D120" s="8"/>
      <c r="E120" s="8"/>
      <c r="F120" s="8"/>
      <c r="G120" s="9"/>
    </row>
    <row r="121">
      <c r="A121" s="7" t="s">
        <v>134</v>
      </c>
      <c r="B121" s="8" t="s">
        <v>8</v>
      </c>
      <c r="C121" s="8">
        <v>1</v>
      </c>
      <c r="D121" s="8">
        <v>111</v>
      </c>
      <c r="E121" s="8">
        <v>131.577</v>
      </c>
      <c r="F121" s="8">
        <v>1.1853783783783785</v>
      </c>
      <c r="G121" s="9">
        <v>1.4140900999506809</v>
      </c>
    </row>
    <row r="122">
      <c r="A122" s="7"/>
      <c r="B122" s="8"/>
      <c r="C122" s="8">
        <v>2</v>
      </c>
      <c r="D122" s="8">
        <v>113</v>
      </c>
      <c r="E122" s="8">
        <v>149.99100000000001</v>
      </c>
      <c r="F122" s="8">
        <v>1.3273539823008851</v>
      </c>
      <c r="G122" s="9"/>
    </row>
    <row r="123">
      <c r="A123" s="7"/>
      <c r="B123" s="8"/>
      <c r="C123" s="8">
        <v>3</v>
      </c>
      <c r="D123" s="8">
        <v>128</v>
      </c>
      <c r="E123" s="8">
        <v>169.374</v>
      </c>
      <c r="F123" s="8">
        <v>1.323234375</v>
      </c>
      <c r="G123" s="9"/>
    </row>
    <row r="124">
      <c r="A124" s="7"/>
      <c r="B124" s="8"/>
      <c r="C124" s="8">
        <v>4</v>
      </c>
      <c r="D124" s="8">
        <v>166</v>
      </c>
      <c r="E124" s="8">
        <v>225.06100000000001</v>
      </c>
      <c r="F124" s="8">
        <v>1.3557891566265061</v>
      </c>
      <c r="G124" s="9"/>
    </row>
    <row r="125">
      <c r="A125" s="7"/>
      <c r="B125" s="8"/>
      <c r="C125" s="8">
        <v>5</v>
      </c>
      <c r="D125" s="8">
        <v>181</v>
      </c>
      <c r="E125" s="8">
        <v>256.12400000000002</v>
      </c>
      <c r="F125" s="8">
        <v>1.4150497237569062</v>
      </c>
      <c r="G125" s="9"/>
    </row>
    <row r="126">
      <c r="A126" s="7"/>
      <c r="B126" s="8"/>
      <c r="C126" s="8">
        <v>6</v>
      </c>
      <c r="D126" s="8">
        <v>174</v>
      </c>
      <c r="E126" s="8">
        <v>279.22300000000001</v>
      </c>
      <c r="F126" s="8">
        <v>1.6047298850574714</v>
      </c>
      <c r="G126" s="9"/>
    </row>
    <row r="127">
      <c r="A127" s="7"/>
      <c r="B127" s="8"/>
      <c r="C127" s="8">
        <v>7</v>
      </c>
      <c r="D127" s="8">
        <v>185</v>
      </c>
      <c r="E127" s="8">
        <v>283.62200000000001</v>
      </c>
      <c r="F127" s="8">
        <v>1.5330918918918919</v>
      </c>
      <c r="G127" s="9"/>
    </row>
    <row r="128">
      <c r="A128" s="7"/>
      <c r="B128" s="8"/>
      <c r="C128" s="8">
        <v>8</v>
      </c>
      <c r="D128" s="8">
        <v>182</v>
      </c>
      <c r="E128" s="8">
        <v>285.39299999999997</v>
      </c>
      <c r="F128" s="8">
        <v>1.5680934065934065</v>
      </c>
      <c r="G128" s="9"/>
    </row>
    <row r="129">
      <c r="A129" s="7"/>
      <c r="B129" s="8"/>
      <c r="C129" s="8"/>
      <c r="D129" s="8"/>
      <c r="E129" s="8"/>
      <c r="F129" s="8"/>
      <c r="G129" s="9"/>
    </row>
    <row r="130">
      <c r="A130" s="7" t="s">
        <v>135</v>
      </c>
      <c r="B130" s="8" t="s">
        <v>85</v>
      </c>
      <c r="C130" s="8">
        <v>1</v>
      </c>
      <c r="D130" s="8">
        <v>292</v>
      </c>
      <c r="E130" s="8">
        <v>272.37099999999998</v>
      </c>
      <c r="F130" s="8">
        <v>0.93277739726027387</v>
      </c>
      <c r="G130" s="9">
        <v>0.93271391737322584</v>
      </c>
    </row>
    <row r="131">
      <c r="A131" s="7"/>
      <c r="B131" s="8"/>
      <c r="C131" s="8">
        <v>2</v>
      </c>
      <c r="D131" s="8">
        <v>290</v>
      </c>
      <c r="E131" s="8">
        <v>282.16300000000001</v>
      </c>
      <c r="F131" s="8">
        <v>0.97297586206896558</v>
      </c>
      <c r="G131" s="9"/>
    </row>
    <row r="132">
      <c r="A132" s="7"/>
      <c r="B132" s="8"/>
      <c r="C132" s="8">
        <v>3</v>
      </c>
      <c r="D132" s="8">
        <v>300</v>
      </c>
      <c r="E132" s="8">
        <v>281.42000000000002</v>
      </c>
      <c r="F132" s="8">
        <v>0.93806666666666672</v>
      </c>
      <c r="G132" s="9"/>
    </row>
    <row r="133">
      <c r="A133" s="7"/>
      <c r="B133" s="8"/>
      <c r="C133" s="8">
        <v>4</v>
      </c>
      <c r="D133" s="8">
        <v>307</v>
      </c>
      <c r="E133" s="8">
        <v>278.26799999999997</v>
      </c>
      <c r="F133" s="8">
        <v>0.90641042345276868</v>
      </c>
      <c r="G133" s="9"/>
    </row>
    <row r="134">
      <c r="A134" s="7"/>
      <c r="B134" s="8"/>
      <c r="C134" s="8">
        <v>5</v>
      </c>
      <c r="D134" s="8">
        <v>294</v>
      </c>
      <c r="E134" s="8">
        <v>279.50099999999998</v>
      </c>
      <c r="F134" s="8">
        <v>0.95068367346938765</v>
      </c>
      <c r="G134" s="9"/>
    </row>
    <row r="135">
      <c r="A135" s="7"/>
      <c r="B135" s="8"/>
      <c r="C135" s="8">
        <v>6</v>
      </c>
      <c r="D135" s="8">
        <v>299</v>
      </c>
      <c r="E135" s="8">
        <v>277.15199999999999</v>
      </c>
      <c r="F135" s="8">
        <v>0.92692976588628762</v>
      </c>
      <c r="G135" s="9"/>
    </row>
    <row r="136">
      <c r="A136" s="7"/>
      <c r="B136" s="8"/>
      <c r="C136" s="8">
        <v>7</v>
      </c>
      <c r="D136" s="8">
        <v>299</v>
      </c>
      <c r="E136" s="8">
        <v>273.36599999999999</v>
      </c>
      <c r="F136" s="8">
        <v>0.914267558528428</v>
      </c>
      <c r="G136" s="9"/>
    </row>
    <row r="137">
      <c r="A137" s="7"/>
      <c r="B137" s="8"/>
      <c r="C137" s="8">
        <v>8</v>
      </c>
      <c r="D137" s="8">
        <v>303</v>
      </c>
      <c r="E137" s="8">
        <v>282.71899999999999</v>
      </c>
      <c r="F137" s="8">
        <v>0.93306600660066008</v>
      </c>
      <c r="G137" s="9"/>
    </row>
    <row r="138">
      <c r="A138" s="7"/>
      <c r="B138" s="8"/>
      <c r="C138" s="8">
        <v>9</v>
      </c>
      <c r="D138" s="8">
        <v>295</v>
      </c>
      <c r="E138" s="8">
        <v>275.67599999999999</v>
      </c>
      <c r="F138" s="8">
        <v>0.93449491525423722</v>
      </c>
      <c r="G138" s="9"/>
    </row>
    <row r="139">
      <c r="A139" s="7"/>
      <c r="B139" s="8"/>
      <c r="C139" s="8">
        <v>10</v>
      </c>
      <c r="D139" s="8">
        <v>290</v>
      </c>
      <c r="E139" s="8">
        <v>272.57100000000003</v>
      </c>
      <c r="F139" s="8">
        <v>0.93990000000000007</v>
      </c>
      <c r="G139" s="9"/>
    </row>
    <row r="140">
      <c r="A140" s="7"/>
      <c r="B140" s="8"/>
      <c r="C140" s="8">
        <v>11</v>
      </c>
      <c r="D140" s="8">
        <v>292</v>
      </c>
      <c r="E140" s="8">
        <v>265.80200000000002</v>
      </c>
      <c r="F140" s="8">
        <v>0.91028082191780824</v>
      </c>
      <c r="G140" s="9"/>
    </row>
    <row r="141">
      <c r="A141" s="7"/>
      <c r="B141" s="8"/>
      <c r="C141" s="8">
        <v>12</v>
      </c>
      <c r="D141" s="8">
        <v>280</v>
      </c>
      <c r="E141" s="8">
        <v>260.73000000000002</v>
      </c>
      <c r="F141" s="8"/>
      <c r="G141" s="9"/>
    </row>
    <row r="142">
      <c r="A142" s="7"/>
      <c r="B142" s="8"/>
      <c r="C142" s="8">
        <v>13</v>
      </c>
      <c r="D142" s="8">
        <v>285</v>
      </c>
      <c r="E142" s="8">
        <v>261.26900000000001</v>
      </c>
      <c r="F142" s="8"/>
      <c r="G142" s="9"/>
    </row>
    <row r="143">
      <c r="A143" s="7"/>
      <c r="B143" s="8"/>
      <c r="C143" s="8">
        <v>14</v>
      </c>
      <c r="D143" s="8">
        <v>272</v>
      </c>
      <c r="E143" s="8">
        <v>270.53500000000003</v>
      </c>
      <c r="F143" s="8"/>
      <c r="G143" s="9"/>
    </row>
    <row r="144">
      <c r="A144" s="7"/>
      <c r="B144" s="8"/>
      <c r="C144" s="8"/>
      <c r="D144" s="8"/>
      <c r="E144" s="8"/>
      <c r="F144" s="8"/>
      <c r="G144" s="9"/>
    </row>
    <row r="145">
      <c r="A145" s="7" t="s">
        <v>136</v>
      </c>
      <c r="B145" s="8" t="s">
        <v>85</v>
      </c>
      <c r="C145" s="8">
        <v>1</v>
      </c>
      <c r="D145" s="8">
        <v>345</v>
      </c>
      <c r="E145" s="8">
        <v>309.74799999999999</v>
      </c>
      <c r="F145" s="8">
        <v>0.89782028985507245</v>
      </c>
      <c r="G145" s="9">
        <v>0.87867763672617283</v>
      </c>
    </row>
    <row r="146">
      <c r="A146" s="7"/>
      <c r="B146" s="8"/>
      <c r="C146" s="8">
        <v>2</v>
      </c>
      <c r="D146" s="8">
        <v>329</v>
      </c>
      <c r="E146" s="8">
        <v>303.91199999999998</v>
      </c>
      <c r="F146" s="8">
        <v>0.92374468085106376</v>
      </c>
      <c r="G146" s="9"/>
    </row>
    <row r="147">
      <c r="A147" s="7"/>
      <c r="B147" s="8"/>
      <c r="C147" s="8">
        <v>3</v>
      </c>
      <c r="D147" s="8">
        <v>301</v>
      </c>
      <c r="E147" s="8">
        <v>287.74700000000001</v>
      </c>
      <c r="F147" s="8">
        <v>0.95597009966777413</v>
      </c>
      <c r="G147" s="9"/>
    </row>
    <row r="148">
      <c r="A148" s="7"/>
      <c r="B148" s="8"/>
      <c r="C148" s="8">
        <v>4</v>
      </c>
      <c r="D148" s="8">
        <v>324</v>
      </c>
      <c r="E148" s="8">
        <v>271.49900000000002</v>
      </c>
      <c r="F148" s="8">
        <v>0.83795987654320991</v>
      </c>
      <c r="G148" s="9"/>
    </row>
    <row r="149">
      <c r="A149" s="7"/>
      <c r="B149" s="8"/>
      <c r="C149" s="8">
        <v>5</v>
      </c>
      <c r="D149" s="8">
        <v>332</v>
      </c>
      <c r="E149" s="8">
        <v>270.43099999999998</v>
      </c>
      <c r="F149" s="8">
        <v>0.81455120481927701</v>
      </c>
      <c r="G149" s="9"/>
    </row>
    <row r="150">
      <c r="A150" s="7"/>
      <c r="B150" s="8"/>
      <c r="C150" s="8">
        <v>6</v>
      </c>
      <c r="D150" s="8">
        <v>365</v>
      </c>
      <c r="E150" s="8">
        <v>281.29399999999998</v>
      </c>
      <c r="F150" s="8">
        <v>0.77066849315068486</v>
      </c>
      <c r="G150" s="9"/>
    </row>
    <row r="151">
      <c r="A151" s="7"/>
      <c r="B151" s="8"/>
      <c r="C151" s="8">
        <v>7</v>
      </c>
      <c r="D151" s="8">
        <v>353</v>
      </c>
      <c r="E151" s="8">
        <v>290.28699999999998</v>
      </c>
      <c r="F151" s="8">
        <v>0.8223427762039659</v>
      </c>
      <c r="G151" s="9"/>
    </row>
    <row r="152">
      <c r="A152" s="7"/>
      <c r="B152" s="8"/>
      <c r="C152" s="8">
        <v>8</v>
      </c>
      <c r="D152" s="8">
        <v>343</v>
      </c>
      <c r="E152" s="8">
        <v>319.85199999999998</v>
      </c>
      <c r="F152" s="8">
        <v>0.93251311953352767</v>
      </c>
      <c r="G152" s="9"/>
    </row>
    <row r="153">
      <c r="A153" s="7"/>
      <c r="B153" s="8"/>
      <c r="C153" s="8">
        <v>9</v>
      </c>
      <c r="D153" s="8">
        <v>337</v>
      </c>
      <c r="E153" s="8">
        <v>321.00200000000001</v>
      </c>
      <c r="F153" s="8">
        <v>0.95252818991097921</v>
      </c>
      <c r="G153" s="9"/>
    </row>
    <row r="154">
      <c r="A154" s="7"/>
      <c r="B154" s="8"/>
      <c r="C154" s="8"/>
      <c r="D154" s="8"/>
      <c r="E154" s="8"/>
      <c r="F154" s="8"/>
      <c r="G154" s="9"/>
    </row>
    <row r="155">
      <c r="A155" s="7" t="s">
        <v>137</v>
      </c>
      <c r="B155" s="8" t="s">
        <v>85</v>
      </c>
      <c r="C155" s="8">
        <v>1</v>
      </c>
      <c r="D155" s="8">
        <v>173</v>
      </c>
      <c r="E155" s="8">
        <v>125.19</v>
      </c>
      <c r="F155" s="8">
        <v>0.72364161849710984</v>
      </c>
      <c r="G155" s="9">
        <v>0.68408150879824048</v>
      </c>
    </row>
    <row r="156">
      <c r="A156" s="7"/>
      <c r="B156" s="8"/>
      <c r="C156" s="8">
        <v>2</v>
      </c>
      <c r="D156" s="8">
        <v>196</v>
      </c>
      <c r="E156" s="8">
        <v>133.93000000000001</v>
      </c>
      <c r="F156" s="8">
        <v>0.68331632653061225</v>
      </c>
      <c r="G156" s="9"/>
    </row>
    <row r="157">
      <c r="A157" s="7"/>
      <c r="B157" s="8"/>
      <c r="C157" s="8">
        <v>3</v>
      </c>
      <c r="D157" s="8">
        <v>202</v>
      </c>
      <c r="E157" s="8">
        <v>139.28800000000001</v>
      </c>
      <c r="F157" s="8">
        <v>0.6895445544554456</v>
      </c>
      <c r="G157" s="9"/>
    </row>
    <row r="158">
      <c r="A158" s="7"/>
      <c r="B158" s="8"/>
      <c r="C158" s="8">
        <v>4</v>
      </c>
      <c r="D158" s="8">
        <v>208</v>
      </c>
      <c r="E158" s="8">
        <v>141.61099999999999</v>
      </c>
      <c r="F158" s="8">
        <v>0.68082211538461535</v>
      </c>
      <c r="G158" s="9"/>
    </row>
    <row r="159">
      <c r="A159" s="7"/>
      <c r="B159" s="8"/>
      <c r="C159" s="8">
        <v>5</v>
      </c>
      <c r="D159" s="8">
        <v>206</v>
      </c>
      <c r="E159" s="8">
        <v>145.51499999999999</v>
      </c>
      <c r="F159" s="8">
        <v>0.70638349514563104</v>
      </c>
      <c r="G159" s="9"/>
    </row>
    <row r="160">
      <c r="A160" s="7"/>
      <c r="B160" s="8"/>
      <c r="C160" s="8">
        <v>6</v>
      </c>
      <c r="D160" s="8">
        <v>205</v>
      </c>
      <c r="E160" s="8">
        <v>144.095</v>
      </c>
      <c r="F160" s="8">
        <v>0.7029024390243902</v>
      </c>
      <c r="G160" s="9"/>
    </row>
    <row r="161">
      <c r="A161" s="7"/>
      <c r="B161" s="8"/>
      <c r="C161" s="8">
        <v>7</v>
      </c>
      <c r="D161" s="8">
        <v>238</v>
      </c>
      <c r="E161" s="8">
        <v>147.738</v>
      </c>
      <c r="F161" s="8">
        <v>0.62074789915966389</v>
      </c>
      <c r="G161" s="9"/>
    </row>
    <row r="162">
      <c r="A162" s="7"/>
      <c r="B162" s="8"/>
      <c r="C162" s="8">
        <v>8</v>
      </c>
      <c r="D162" s="8">
        <v>302</v>
      </c>
      <c r="E162" s="8">
        <v>175.86500000000001</v>
      </c>
      <c r="F162" s="8">
        <v>0.58233443708609278</v>
      </c>
      <c r="G162" s="9"/>
    </row>
    <row r="163">
      <c r="A163" s="7"/>
      <c r="B163" s="8"/>
      <c r="C163" s="8">
        <v>9</v>
      </c>
      <c r="D163" s="8">
        <v>325</v>
      </c>
      <c r="E163" s="8">
        <v>207.15000000000001</v>
      </c>
      <c r="F163" s="8">
        <v>0.63738461538461544</v>
      </c>
      <c r="G163" s="9"/>
    </row>
    <row r="164">
      <c r="A164" s="7"/>
      <c r="B164" s="8"/>
      <c r="C164" s="8">
        <v>10</v>
      </c>
      <c r="D164" s="8">
        <v>326</v>
      </c>
      <c r="E164" s="8">
        <v>225.45099999999999</v>
      </c>
      <c r="F164" s="8">
        <v>0.69156748466257667</v>
      </c>
      <c r="G164" s="9"/>
    </row>
    <row r="165">
      <c r="A165" s="7"/>
      <c r="B165" s="8"/>
      <c r="C165" s="8">
        <v>11</v>
      </c>
      <c r="D165" s="8">
        <v>321</v>
      </c>
      <c r="E165" s="8">
        <v>223.428</v>
      </c>
      <c r="F165" s="8">
        <v>0.69603738317757013</v>
      </c>
      <c r="G165" s="9"/>
    </row>
    <row r="166">
      <c r="A166" s="7"/>
      <c r="B166" s="8"/>
      <c r="C166" s="8">
        <v>12</v>
      </c>
      <c r="D166" s="8">
        <v>319</v>
      </c>
      <c r="E166" s="8">
        <v>228.46000000000001</v>
      </c>
      <c r="F166" s="8">
        <v>0.71617554858934174</v>
      </c>
      <c r="G166" s="9"/>
    </row>
    <row r="167">
      <c r="A167" s="7"/>
      <c r="B167" s="8"/>
      <c r="C167" s="8">
        <v>13</v>
      </c>
      <c r="D167" s="8">
        <v>323</v>
      </c>
      <c r="E167" s="8">
        <v>232.41999999999999</v>
      </c>
      <c r="F167" s="8">
        <v>0.71956656346749226</v>
      </c>
      <c r="G167" s="9"/>
    </row>
    <row r="168">
      <c r="A168" s="7"/>
      <c r="B168" s="8"/>
      <c r="C168" s="8">
        <v>14</v>
      </c>
      <c r="D168" s="8">
        <v>355</v>
      </c>
      <c r="E168" s="8">
        <v>246.376</v>
      </c>
      <c r="F168" s="8">
        <v>0.69401690140845074</v>
      </c>
      <c r="G168" s="9"/>
    </row>
    <row r="169">
      <c r="A169" s="7"/>
      <c r="B169" s="8"/>
      <c r="C169" s="8">
        <v>15</v>
      </c>
      <c r="D169" s="8">
        <v>352</v>
      </c>
      <c r="E169" s="8">
        <v>252.30699999999999</v>
      </c>
      <c r="F169" s="8">
        <v>0.71678124999999993</v>
      </c>
      <c r="G169" s="9"/>
    </row>
    <row r="170">
      <c r="A170" s="7"/>
      <c r="B170" s="8"/>
      <c r="C170" s="8"/>
      <c r="D170" s="8"/>
      <c r="E170" s="8"/>
      <c r="F170" s="8"/>
      <c r="G170" s="9"/>
    </row>
    <row r="171">
      <c r="A171" s="7" t="s">
        <v>138</v>
      </c>
      <c r="B171" s="8" t="s">
        <v>85</v>
      </c>
      <c r="C171" s="8">
        <v>1</v>
      </c>
      <c r="D171" s="8">
        <v>253</v>
      </c>
      <c r="E171" s="8">
        <v>213.72399999999999</v>
      </c>
      <c r="F171" s="8">
        <v>0.84475889328063236</v>
      </c>
      <c r="G171" s="9">
        <v>0.8164137611143959</v>
      </c>
    </row>
    <row r="172">
      <c r="A172" s="7"/>
      <c r="B172" s="8"/>
      <c r="C172" s="8">
        <v>2</v>
      </c>
      <c r="D172" s="8">
        <v>150</v>
      </c>
      <c r="E172" s="8">
        <v>116.896</v>
      </c>
      <c r="F172" s="8">
        <v>0.7793066666666667</v>
      </c>
      <c r="G172" s="9"/>
    </row>
    <row r="173">
      <c r="A173" s="7"/>
      <c r="B173" s="8"/>
      <c r="C173" s="8">
        <v>3</v>
      </c>
      <c r="D173" s="8">
        <v>88</v>
      </c>
      <c r="E173" s="8">
        <v>83.337000000000003</v>
      </c>
      <c r="F173" s="8">
        <v>0.94701136363636362</v>
      </c>
      <c r="G173" s="9"/>
    </row>
    <row r="174">
      <c r="A174" s="7"/>
      <c r="B174" s="8"/>
      <c r="C174" s="8">
        <v>4</v>
      </c>
      <c r="D174" s="8">
        <v>155</v>
      </c>
      <c r="E174" s="8">
        <v>94.477999999999994</v>
      </c>
      <c r="F174" s="8">
        <v>0.60953548387096768</v>
      </c>
      <c r="G174" s="9"/>
    </row>
    <row r="175">
      <c r="A175" s="7"/>
      <c r="B175" s="8"/>
      <c r="C175" s="8">
        <v>5</v>
      </c>
      <c r="D175" s="8">
        <v>290</v>
      </c>
      <c r="E175" s="8">
        <v>209.07300000000001</v>
      </c>
      <c r="F175" s="8">
        <v>0.72094137931034485</v>
      </c>
      <c r="G175" s="9"/>
    </row>
    <row r="176">
      <c r="A176" s="7"/>
      <c r="B176" s="8"/>
      <c r="C176" s="8">
        <v>6</v>
      </c>
      <c r="D176" s="8">
        <v>328</v>
      </c>
      <c r="E176" s="8">
        <v>275.80200000000002</v>
      </c>
      <c r="F176" s="8">
        <v>0.84085975609756103</v>
      </c>
      <c r="G176" s="9"/>
    </row>
    <row r="177">
      <c r="A177" s="7"/>
      <c r="B177" s="8"/>
      <c r="C177" s="8">
        <v>7</v>
      </c>
      <c r="D177" s="8">
        <v>320</v>
      </c>
      <c r="E177" s="8">
        <v>291.22899999999998</v>
      </c>
      <c r="F177" s="8">
        <v>0.91009062499999993</v>
      </c>
      <c r="G177" s="9"/>
    </row>
    <row r="178">
      <c r="A178" s="7"/>
      <c r="B178" s="8"/>
      <c r="C178" s="8">
        <v>8</v>
      </c>
      <c r="D178" s="8">
        <v>304</v>
      </c>
      <c r="E178" s="8">
        <v>267.15699999999998</v>
      </c>
      <c r="F178" s="8">
        <v>0.87880592105263156</v>
      </c>
      <c r="G178" s="9"/>
    </row>
    <row r="179">
      <c r="A179" s="7"/>
      <c r="B179" s="8"/>
      <c r="C179" s="8"/>
      <c r="D179" s="8"/>
      <c r="E179" s="8"/>
      <c r="F179" s="8"/>
      <c r="G179" s="9"/>
    </row>
    <row r="180">
      <c r="A180" s="7" t="s">
        <v>139</v>
      </c>
      <c r="B180" s="8" t="s">
        <v>85</v>
      </c>
      <c r="C180" s="8">
        <v>1</v>
      </c>
      <c r="D180" s="8">
        <v>265</v>
      </c>
      <c r="E180" s="8">
        <v>261.221</v>
      </c>
      <c r="F180" s="8">
        <f t="shared" ref="F180:F184" si="0">E180/D180</f>
        <v>0.98573962264150949</v>
      </c>
      <c r="G180" s="9">
        <f>AVERAGE(F180:F188)</f>
        <v>0.90844641661504455</v>
      </c>
    </row>
    <row r="181">
      <c r="A181" s="7"/>
      <c r="B181" s="8"/>
      <c r="C181" s="8">
        <v>2</v>
      </c>
      <c r="D181" s="8">
        <v>258</v>
      </c>
      <c r="E181" s="8">
        <v>255.96700000000001</v>
      </c>
      <c r="F181" s="8">
        <f t="shared" si="0"/>
        <v>0.99212015503875972</v>
      </c>
      <c r="G181" s="9"/>
    </row>
    <row r="182">
      <c r="A182" s="7"/>
      <c r="B182" s="8"/>
      <c r="C182" s="8">
        <v>3</v>
      </c>
      <c r="D182" s="8">
        <v>294</v>
      </c>
      <c r="E182" s="8">
        <v>255.18100000000001</v>
      </c>
      <c r="F182" s="8">
        <f t="shared" si="0"/>
        <v>0.86796258503401369</v>
      </c>
      <c r="G182" s="9"/>
    </row>
    <row r="183">
      <c r="A183" s="7"/>
      <c r="B183" s="8"/>
      <c r="C183" s="8">
        <v>4</v>
      </c>
      <c r="D183" s="8">
        <v>273</v>
      </c>
      <c r="E183" s="8">
        <v>247.018</v>
      </c>
      <c r="F183" s="8">
        <f t="shared" si="0"/>
        <v>0.90482783882783879</v>
      </c>
      <c r="G183" s="9"/>
    </row>
    <row r="184">
      <c r="A184" s="7"/>
      <c r="B184" s="8"/>
      <c r="C184" s="8">
        <v>5</v>
      </c>
      <c r="D184" s="8">
        <v>287</v>
      </c>
      <c r="E184" s="8">
        <v>227.184</v>
      </c>
      <c r="F184" s="8">
        <f t="shared" si="0"/>
        <v>0.79158188153310105</v>
      </c>
      <c r="G184" s="9"/>
    </row>
    <row r="185">
      <c r="A185" s="7"/>
      <c r="B185" s="8"/>
      <c r="C185" s="8"/>
      <c r="D185" s="8"/>
      <c r="E185" s="8"/>
      <c r="F185" s="8"/>
      <c r="G185" s="9"/>
    </row>
    <row r="186">
      <c r="A186" s="5"/>
      <c r="B186" s="1" t="s">
        <v>140</v>
      </c>
      <c r="C186" s="1" t="s">
        <v>26</v>
      </c>
      <c r="D186" s="1" t="s">
        <v>27</v>
      </c>
      <c r="E186" s="1" t="s">
        <v>28</v>
      </c>
      <c r="F186" s="8"/>
      <c r="G186" s="9"/>
    </row>
    <row r="187">
      <c r="A187" s="7" t="s">
        <v>141</v>
      </c>
      <c r="B187" s="32" t="s">
        <v>142</v>
      </c>
      <c r="C187" s="8">
        <f>AVERAGE(G76:G121)</f>
        <v>1.8666223090016039</v>
      </c>
      <c r="D187" s="8">
        <f>STDEV(G76:G121)</f>
        <v>0.48529802170174358</v>
      </c>
      <c r="E187" s="8"/>
      <c r="F187" s="8"/>
      <c r="G187" s="9"/>
    </row>
    <row r="188">
      <c r="A188" s="10" t="s">
        <v>122</v>
      </c>
      <c r="B188" s="33" t="s">
        <v>143</v>
      </c>
      <c r="C188" s="11">
        <f>AVERAGE(G130:G180)</f>
        <v>0.84406664812541587</v>
      </c>
      <c r="D188" s="11">
        <f>STDEV(G130:G180)</f>
        <v>0.099449661177620538</v>
      </c>
      <c r="E188" s="11">
        <f>TTEST(G76:G121,G130:G180,2,2)</f>
        <v>0.0017199831940497238</v>
      </c>
      <c r="F188" s="11"/>
      <c r="G188" s="12"/>
    </row>
    <row r="192">
      <c r="A192" s="2" t="s">
        <v>144</v>
      </c>
      <c r="B192" s="3"/>
      <c r="C192" s="3"/>
      <c r="D192" s="3"/>
      <c r="E192" s="3"/>
      <c r="F192" s="3"/>
      <c r="G192" s="4"/>
    </row>
    <row r="193">
      <c r="A193" s="34" t="s">
        <v>2</v>
      </c>
      <c r="B193" s="24" t="s">
        <v>3</v>
      </c>
      <c r="C193" s="24" t="s">
        <v>145</v>
      </c>
      <c r="D193" s="24" t="s">
        <v>146</v>
      </c>
      <c r="E193" s="24" t="s">
        <v>147</v>
      </c>
      <c r="F193" s="8"/>
      <c r="G193" s="9"/>
    </row>
    <row r="194">
      <c r="A194" s="7" t="s">
        <v>148</v>
      </c>
      <c r="B194" s="8" t="s">
        <v>8</v>
      </c>
      <c r="C194" s="8">
        <v>20.032</v>
      </c>
      <c r="D194" s="8">
        <v>25.216000000000001</v>
      </c>
      <c r="E194" s="8">
        <f t="shared" ref="E194:E228" si="1">C194/D194</f>
        <v>0.79441624365482233</v>
      </c>
      <c r="F194" s="8"/>
      <c r="G194" s="9"/>
    </row>
    <row r="195">
      <c r="A195" s="7" t="s">
        <v>149</v>
      </c>
      <c r="B195" s="8" t="s">
        <v>8</v>
      </c>
      <c r="C195" s="8">
        <v>20.032</v>
      </c>
      <c r="D195" s="8">
        <v>27.609000000000002</v>
      </c>
      <c r="E195" s="8">
        <f t="shared" si="1"/>
        <v>0.7255605056322213</v>
      </c>
      <c r="F195" s="8"/>
      <c r="G195" s="9"/>
    </row>
    <row r="196">
      <c r="A196" s="7" t="s">
        <v>150</v>
      </c>
      <c r="B196" s="8" t="s">
        <v>8</v>
      </c>
      <c r="C196" s="8">
        <v>20.032</v>
      </c>
      <c r="D196" s="8">
        <v>26.579000000000001</v>
      </c>
      <c r="E196" s="8">
        <f t="shared" si="1"/>
        <v>0.75367771548967233</v>
      </c>
      <c r="F196" s="8"/>
      <c r="G196" s="9"/>
    </row>
    <row r="197">
      <c r="A197" s="7" t="s">
        <v>151</v>
      </c>
      <c r="B197" s="8" t="s">
        <v>8</v>
      </c>
      <c r="C197" s="8">
        <v>20.032</v>
      </c>
      <c r="D197" s="8">
        <v>30.018999999999998</v>
      </c>
      <c r="E197" s="8">
        <f t="shared" si="1"/>
        <v>0.66731070322129327</v>
      </c>
      <c r="F197" s="8"/>
      <c r="G197" s="9"/>
    </row>
    <row r="198">
      <c r="A198" s="7" t="s">
        <v>152</v>
      </c>
      <c r="B198" s="8" t="s">
        <v>8</v>
      </c>
      <c r="C198" s="8">
        <v>19.998000000000001</v>
      </c>
      <c r="D198" s="8">
        <v>29.289999999999999</v>
      </c>
      <c r="E198" s="8">
        <f t="shared" si="1"/>
        <v>0.6827586206896552</v>
      </c>
      <c r="F198" s="8"/>
      <c r="G198" s="9"/>
    </row>
    <row r="199">
      <c r="A199" s="7" t="s">
        <v>153</v>
      </c>
      <c r="B199" s="8" t="s">
        <v>8</v>
      </c>
      <c r="C199" s="8">
        <v>20.021000000000001</v>
      </c>
      <c r="D199" s="8">
        <v>26.573</v>
      </c>
      <c r="E199" s="8">
        <f t="shared" si="1"/>
        <v>0.75343393670266812</v>
      </c>
      <c r="F199" s="8"/>
      <c r="G199" s="9"/>
    </row>
    <row r="200">
      <c r="A200" s="7"/>
      <c r="B200" s="8"/>
      <c r="C200" s="8"/>
      <c r="D200" s="8"/>
      <c r="E200" s="8"/>
      <c r="F200" s="8"/>
      <c r="G200" s="9"/>
    </row>
    <row r="201">
      <c r="A201" s="7" t="s">
        <v>154</v>
      </c>
      <c r="B201" s="8" t="s">
        <v>155</v>
      </c>
      <c r="C201" s="8">
        <v>10.010999999999999</v>
      </c>
      <c r="D201" s="8">
        <v>10.789</v>
      </c>
      <c r="E201" s="8">
        <f t="shared" si="1"/>
        <v>0.92788951710075074</v>
      </c>
      <c r="F201" s="8"/>
      <c r="G201" s="9"/>
    </row>
    <row r="202">
      <c r="A202" s="7" t="s">
        <v>156</v>
      </c>
      <c r="B202" s="8" t="s">
        <v>155</v>
      </c>
      <c r="C202" s="8">
        <v>10.105</v>
      </c>
      <c r="D202" s="8">
        <v>10.214</v>
      </c>
      <c r="E202" s="8">
        <f t="shared" si="1"/>
        <v>0.98932837282161734</v>
      </c>
      <c r="F202" s="8"/>
      <c r="G202" s="9"/>
    </row>
    <row r="203">
      <c r="A203" s="7" t="s">
        <v>157</v>
      </c>
      <c r="B203" s="8" t="s">
        <v>155</v>
      </c>
      <c r="C203" s="8">
        <v>10.010999999999999</v>
      </c>
      <c r="D203" s="8">
        <v>10.077</v>
      </c>
      <c r="E203" s="8">
        <f t="shared" si="1"/>
        <v>0.99345043167609404</v>
      </c>
      <c r="F203" s="8"/>
      <c r="G203" s="9"/>
    </row>
    <row r="204">
      <c r="A204" s="7" t="s">
        <v>158</v>
      </c>
      <c r="B204" s="8" t="s">
        <v>155</v>
      </c>
      <c r="C204" s="8">
        <v>9.9779999999999998</v>
      </c>
      <c r="D204" s="8">
        <v>10.015000000000001</v>
      </c>
      <c r="E204" s="8">
        <f t="shared" si="1"/>
        <v>0.99630554168746877</v>
      </c>
      <c r="F204" s="8"/>
      <c r="G204" s="9"/>
    </row>
    <row r="205">
      <c r="A205" s="7" t="s">
        <v>159</v>
      </c>
      <c r="B205" s="8" t="s">
        <v>155</v>
      </c>
      <c r="C205" s="8">
        <v>9.9920000000000009</v>
      </c>
      <c r="D205" s="8">
        <v>10.276999999999999</v>
      </c>
      <c r="E205" s="8">
        <f t="shared" si="1"/>
        <v>0.97226817164542201</v>
      </c>
      <c r="F205" s="8"/>
      <c r="G205" s="9"/>
    </row>
    <row r="206">
      <c r="A206" s="7" t="s">
        <v>160</v>
      </c>
      <c r="B206" s="8" t="s">
        <v>155</v>
      </c>
      <c r="C206" s="8">
        <v>9.9890000000000008</v>
      </c>
      <c r="D206" s="8">
        <v>10.279</v>
      </c>
      <c r="E206" s="8">
        <f t="shared" si="1"/>
        <v>0.97178713882673418</v>
      </c>
      <c r="F206" s="8"/>
      <c r="G206" s="9"/>
    </row>
    <row r="207">
      <c r="A207" s="7" t="s">
        <v>161</v>
      </c>
      <c r="B207" s="8" t="s">
        <v>155</v>
      </c>
      <c r="C207" s="8">
        <v>10.010999999999999</v>
      </c>
      <c r="D207" s="8">
        <v>10.015000000000001</v>
      </c>
      <c r="E207" s="8">
        <f t="shared" si="1"/>
        <v>0.9996005991013478</v>
      </c>
      <c r="F207" s="8"/>
      <c r="G207" s="9"/>
    </row>
    <row r="208">
      <c r="A208" s="7" t="s">
        <v>162</v>
      </c>
      <c r="B208" s="8" t="s">
        <v>155</v>
      </c>
      <c r="C208" s="8">
        <v>10.331</v>
      </c>
      <c r="D208" s="8">
        <v>10.51</v>
      </c>
      <c r="E208" s="8">
        <f t="shared" si="1"/>
        <v>0.98296860133206465</v>
      </c>
      <c r="F208" s="8"/>
      <c r="G208" s="9"/>
    </row>
    <row r="209">
      <c r="A209" s="7" t="s">
        <v>163</v>
      </c>
      <c r="B209" s="8" t="s">
        <v>155</v>
      </c>
      <c r="C209" s="8">
        <v>10.082000000000001</v>
      </c>
      <c r="D209" s="8">
        <v>10.378</v>
      </c>
      <c r="E209" s="8">
        <f t="shared" si="1"/>
        <v>0.97147812680670653</v>
      </c>
      <c r="F209" s="8"/>
      <c r="G209" s="9"/>
    </row>
    <row r="210">
      <c r="A210" s="7" t="s">
        <v>164</v>
      </c>
      <c r="B210" s="8" t="s">
        <v>155</v>
      </c>
      <c r="C210" s="8">
        <v>10.016</v>
      </c>
      <c r="D210" s="8">
        <v>10.411</v>
      </c>
      <c r="E210" s="8">
        <f t="shared" si="1"/>
        <v>0.9620593602919989</v>
      </c>
      <c r="F210" s="8"/>
      <c r="G210" s="9"/>
    </row>
    <row r="211">
      <c r="A211" s="7" t="s">
        <v>165</v>
      </c>
      <c r="B211" s="8" t="s">
        <v>155</v>
      </c>
      <c r="C211" s="8">
        <v>10.081</v>
      </c>
      <c r="D211" s="8">
        <v>10.212999999999999</v>
      </c>
      <c r="E211" s="8">
        <f t="shared" si="1"/>
        <v>0.98707529619112899</v>
      </c>
      <c r="F211" s="8"/>
      <c r="G211" s="9"/>
    </row>
    <row r="212">
      <c r="A212" s="7" t="s">
        <v>166</v>
      </c>
      <c r="B212" s="8" t="s">
        <v>155</v>
      </c>
      <c r="C212" s="8">
        <v>10.021000000000001</v>
      </c>
      <c r="D212" s="8">
        <v>11.102</v>
      </c>
      <c r="E212" s="8">
        <f t="shared" si="1"/>
        <v>0.90263015672851743</v>
      </c>
      <c r="F212" s="8"/>
      <c r="G212" s="9"/>
    </row>
    <row r="213">
      <c r="A213" s="7" t="s">
        <v>167</v>
      </c>
      <c r="B213" s="8" t="s">
        <v>155</v>
      </c>
      <c r="C213" s="8">
        <v>10.006</v>
      </c>
      <c r="D213" s="8">
        <v>10.576000000000001</v>
      </c>
      <c r="E213" s="8">
        <f t="shared" si="1"/>
        <v>0.94610438729198187</v>
      </c>
      <c r="F213" s="8"/>
      <c r="G213" s="9"/>
    </row>
    <row r="214">
      <c r="A214" s="7" t="s">
        <v>168</v>
      </c>
      <c r="B214" s="8" t="s">
        <v>155</v>
      </c>
      <c r="C214" s="8">
        <v>10.053000000000001</v>
      </c>
      <c r="D214" s="8">
        <v>11.332000000000001</v>
      </c>
      <c r="E214" s="8">
        <f t="shared" si="1"/>
        <v>0.88713378044475821</v>
      </c>
      <c r="F214" s="8"/>
      <c r="G214" s="9"/>
    </row>
    <row r="215">
      <c r="A215" s="7" t="s">
        <v>169</v>
      </c>
      <c r="B215" s="8" t="s">
        <v>155</v>
      </c>
      <c r="C215" s="8">
        <v>9.9949999999999992</v>
      </c>
      <c r="D215" s="8">
        <v>10.148</v>
      </c>
      <c r="E215" s="8">
        <f t="shared" si="1"/>
        <v>0.98492313756405203</v>
      </c>
      <c r="F215" s="8"/>
      <c r="G215" s="9"/>
    </row>
    <row r="216">
      <c r="A216" s="7" t="s">
        <v>170</v>
      </c>
      <c r="B216" s="8" t="s">
        <v>155</v>
      </c>
      <c r="C216" s="8">
        <v>10.016</v>
      </c>
      <c r="D216" s="8">
        <v>10.936999999999999</v>
      </c>
      <c r="E216" s="8">
        <f t="shared" si="1"/>
        <v>0.91579043613422328</v>
      </c>
      <c r="F216" s="8"/>
      <c r="G216" s="9"/>
    </row>
    <row r="217">
      <c r="A217" s="7" t="s">
        <v>171</v>
      </c>
      <c r="B217" s="8" t="s">
        <v>155</v>
      </c>
      <c r="C217" s="8">
        <v>10.016</v>
      </c>
      <c r="D217" s="8">
        <v>11.497999999999999</v>
      </c>
      <c r="E217" s="8">
        <f t="shared" si="1"/>
        <v>0.87110801878587585</v>
      </c>
      <c r="F217" s="8"/>
      <c r="G217" s="9"/>
    </row>
    <row r="218">
      <c r="A218" s="7"/>
      <c r="B218" s="8"/>
      <c r="C218" s="8"/>
      <c r="D218" s="8"/>
      <c r="E218" s="8"/>
      <c r="F218" s="8"/>
      <c r="G218" s="9"/>
    </row>
    <row r="219">
      <c r="A219" s="7" t="s">
        <v>172</v>
      </c>
      <c r="B219" s="8" t="s">
        <v>173</v>
      </c>
      <c r="C219" s="8">
        <v>10.016</v>
      </c>
      <c r="D219" s="8">
        <v>10.279</v>
      </c>
      <c r="E219" s="8">
        <f t="shared" si="1"/>
        <v>0.97441385348769338</v>
      </c>
      <c r="F219" s="8"/>
      <c r="G219" s="9"/>
    </row>
    <row r="220">
      <c r="A220" s="7" t="s">
        <v>174</v>
      </c>
      <c r="B220" s="8" t="s">
        <v>173</v>
      </c>
      <c r="C220" s="8">
        <v>10.276</v>
      </c>
      <c r="D220" s="8">
        <v>12.706</v>
      </c>
      <c r="E220" s="8">
        <f t="shared" si="1"/>
        <v>0.80875177081693694</v>
      </c>
      <c r="F220" s="8"/>
      <c r="G220" s="9"/>
    </row>
    <row r="221">
      <c r="A221" s="7" t="s">
        <v>175</v>
      </c>
      <c r="B221" s="8" t="s">
        <v>173</v>
      </c>
      <c r="C221" s="8">
        <v>10.016</v>
      </c>
      <c r="D221" s="8">
        <v>11.06</v>
      </c>
      <c r="E221" s="8">
        <f t="shared" si="1"/>
        <v>0.90560578661844482</v>
      </c>
      <c r="F221" s="8"/>
      <c r="G221" s="9"/>
    </row>
    <row r="222">
      <c r="A222" s="7" t="s">
        <v>176</v>
      </c>
      <c r="B222" s="8" t="s">
        <v>173</v>
      </c>
      <c r="C222" s="8">
        <v>10.02</v>
      </c>
      <c r="D222" s="8">
        <v>10.082000000000001</v>
      </c>
      <c r="E222" s="8">
        <f t="shared" si="1"/>
        <v>0.99385042650267796</v>
      </c>
      <c r="F222" s="8"/>
      <c r="G222" s="9"/>
    </row>
    <row r="223">
      <c r="A223" s="7" t="s">
        <v>177</v>
      </c>
      <c r="B223" s="8" t="s">
        <v>173</v>
      </c>
      <c r="C223" s="8">
        <v>10.038</v>
      </c>
      <c r="D223" s="8">
        <v>10.276999999999999</v>
      </c>
      <c r="E223" s="8">
        <f t="shared" si="1"/>
        <v>0.9767441860465117</v>
      </c>
      <c r="F223" s="8"/>
      <c r="G223" s="9"/>
    </row>
    <row r="224">
      <c r="A224" s="7" t="s">
        <v>178</v>
      </c>
      <c r="B224" s="8" t="s">
        <v>173</v>
      </c>
      <c r="C224" s="8">
        <v>10.022</v>
      </c>
      <c r="D224" s="8">
        <v>11.726000000000001</v>
      </c>
      <c r="E224" s="8">
        <f t="shared" si="1"/>
        <v>0.85468190346239126</v>
      </c>
      <c r="F224" s="8"/>
      <c r="G224" s="9"/>
    </row>
    <row r="225">
      <c r="A225" s="7" t="s">
        <v>179</v>
      </c>
      <c r="B225" s="8" t="s">
        <v>173</v>
      </c>
      <c r="C225" s="8">
        <v>10.016</v>
      </c>
      <c r="D225" s="8">
        <v>10.872999999999999</v>
      </c>
      <c r="E225" s="8">
        <f t="shared" si="1"/>
        <v>0.92118090683344067</v>
      </c>
      <c r="F225" s="8"/>
      <c r="G225" s="9"/>
    </row>
    <row r="226">
      <c r="A226" s="7" t="s">
        <v>180</v>
      </c>
      <c r="B226" s="8" t="s">
        <v>173</v>
      </c>
      <c r="C226" s="8">
        <v>10.019</v>
      </c>
      <c r="D226" s="8">
        <v>10.859</v>
      </c>
      <c r="E226" s="8">
        <f t="shared" si="1"/>
        <v>0.92264481075605487</v>
      </c>
      <c r="F226" s="8"/>
      <c r="G226" s="9"/>
    </row>
    <row r="227">
      <c r="A227" s="7" t="s">
        <v>181</v>
      </c>
      <c r="B227" s="8" t="s">
        <v>173</v>
      </c>
      <c r="C227" s="8">
        <v>10.016</v>
      </c>
      <c r="D227" s="8">
        <v>10.738</v>
      </c>
      <c r="E227" s="8">
        <f t="shared" si="1"/>
        <v>0.93276215310113619</v>
      </c>
      <c r="F227" s="8"/>
      <c r="G227" s="9"/>
    </row>
    <row r="228">
      <c r="A228" s="7" t="s">
        <v>182</v>
      </c>
      <c r="B228" s="8" t="s">
        <v>173</v>
      </c>
      <c r="C228" s="8">
        <v>10.016</v>
      </c>
      <c r="D228" s="8">
        <v>11.461</v>
      </c>
      <c r="E228" s="8">
        <f t="shared" si="1"/>
        <v>0.87392025128697315</v>
      </c>
      <c r="F228" s="8"/>
      <c r="G228" s="9"/>
    </row>
    <row r="229">
      <c r="A229" s="7"/>
      <c r="B229" s="8"/>
      <c r="C229" s="8"/>
      <c r="D229" s="8"/>
      <c r="E229" s="8"/>
      <c r="F229" s="8"/>
      <c r="G229" s="9"/>
    </row>
    <row r="230">
      <c r="A230" s="7"/>
      <c r="B230" s="24" t="s">
        <v>25</v>
      </c>
      <c r="C230" s="24" t="s">
        <v>26</v>
      </c>
      <c r="D230" s="24" t="s">
        <v>27</v>
      </c>
      <c r="E230" s="24" t="s">
        <v>28</v>
      </c>
      <c r="F230" s="8"/>
      <c r="G230" s="9"/>
    </row>
    <row r="231">
      <c r="A231" s="7" t="s">
        <v>8</v>
      </c>
      <c r="B231" s="8">
        <v>6</v>
      </c>
      <c r="C231" s="8">
        <f>AVERAGE(E194:E199)</f>
        <v>0.72952628756505555</v>
      </c>
      <c r="D231" s="8">
        <f>_xlfn.STDEV.S(E194:E199)</f>
        <v>0.047831568207534272</v>
      </c>
      <c r="E231" s="8"/>
      <c r="F231" s="8"/>
      <c r="G231" s="9"/>
    </row>
    <row r="232">
      <c r="A232" s="7" t="s">
        <v>155</v>
      </c>
      <c r="B232" s="8">
        <v>17</v>
      </c>
      <c r="C232" s="8">
        <f>AVERAGE(E201:E217)</f>
        <v>0.95658241614298489</v>
      </c>
      <c r="D232" s="8">
        <f>_xlfn.STDEV.S(E201:E217)</f>
        <v>0.040816109501349208</v>
      </c>
      <c r="E232" s="8">
        <f>TTEST(E194:E199,E201:E217,2,2)</f>
        <v>2.4625273023811398e-10</v>
      </c>
      <c r="F232" s="8"/>
      <c r="G232" s="9"/>
    </row>
    <row r="233">
      <c r="A233" s="10" t="s">
        <v>173</v>
      </c>
      <c r="B233" s="11">
        <v>10</v>
      </c>
      <c r="C233" s="11">
        <f>AVERAGE(E219:E228)</f>
        <v>0.91645560489122624</v>
      </c>
      <c r="D233" s="11">
        <f>_xlfn.STDEV.S(E219:E228)</f>
        <v>0.058360421518042438</v>
      </c>
      <c r="E233" s="11">
        <f>TTEST(E195:E200,E219:E228,2,2)</f>
        <v>1.1924541717671336e-05</v>
      </c>
      <c r="F233" s="11"/>
      <c r="G233" s="12"/>
    </row>
  </sheetData>
  <mergeCells count="1">
    <mergeCell ref="E6:G6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60" activeCellId="0" sqref="A160"/>
    </sheetView>
  </sheetViews>
  <sheetFormatPr baseColWidth="10" defaultColWidth="11" defaultRowHeight="16.5"/>
  <cols>
    <col bestFit="1" customWidth="1" min="1" max="1" width="61"/>
    <col bestFit="1" customWidth="1" min="2" max="2" width="42.6640625"/>
    <col bestFit="1" customWidth="1" min="3" max="3" width="32.33203125"/>
    <col bestFit="1" customWidth="1" min="4" max="4" width="39.33203125"/>
    <col bestFit="1" customWidth="1" min="5" max="5" width="20.6640625"/>
  </cols>
  <sheetData>
    <row r="3">
      <c r="A3" s="35" t="s">
        <v>183</v>
      </c>
      <c r="B3" s="35"/>
      <c r="C3" s="35"/>
      <c r="D3" s="35"/>
      <c r="E3" s="35"/>
    </row>
    <row r="4">
      <c r="A4" s="35"/>
      <c r="B4" s="35"/>
      <c r="C4" s="35"/>
      <c r="D4" s="35"/>
      <c r="E4" s="35"/>
    </row>
    <row r="5">
      <c r="A5" s="24" t="s">
        <v>184</v>
      </c>
      <c r="B5" s="24"/>
      <c r="C5" s="24"/>
      <c r="D5" s="24"/>
      <c r="E5" s="24"/>
    </row>
    <row r="6">
      <c r="A6" s="24" t="s">
        <v>2</v>
      </c>
      <c r="B6" s="24" t="s">
        <v>3</v>
      </c>
      <c r="C6" s="24" t="s">
        <v>185</v>
      </c>
      <c r="D6" s="24" t="s">
        <v>186</v>
      </c>
      <c r="E6" s="24"/>
    </row>
    <row r="7">
      <c r="A7" t="s">
        <v>187</v>
      </c>
      <c r="B7" t="s">
        <v>188</v>
      </c>
      <c r="C7">
        <v>27330.982142857141</v>
      </c>
      <c r="D7">
        <v>0.9455301326631258</v>
      </c>
    </row>
    <row r="8">
      <c r="A8" t="s">
        <v>189</v>
      </c>
      <c r="B8" t="s">
        <v>188</v>
      </c>
      <c r="C8">
        <v>25619.701285714284</v>
      </c>
      <c r="D8">
        <v>0.88632744439452915</v>
      </c>
    </row>
    <row r="9">
      <c r="A9" t="s">
        <v>190</v>
      </c>
      <c r="B9" t="s">
        <v>188</v>
      </c>
      <c r="C9">
        <v>32168.504250000002</v>
      </c>
      <c r="D9">
        <v>1.1128868304875763</v>
      </c>
    </row>
    <row r="10">
      <c r="A10" t="s">
        <v>191</v>
      </c>
      <c r="B10" t="s">
        <v>188</v>
      </c>
      <c r="C10">
        <v>29267.173125000001</v>
      </c>
      <c r="D10">
        <v>1.0125137085418705</v>
      </c>
    </row>
    <row r="11">
      <c r="A11" t="s">
        <v>192</v>
      </c>
      <c r="B11" t="s">
        <v>188</v>
      </c>
      <c r="C11">
        <v>30813.78325</v>
      </c>
      <c r="D11">
        <v>1.0660195236284158</v>
      </c>
    </row>
    <row r="12">
      <c r="A12" t="s">
        <v>193</v>
      </c>
      <c r="B12" t="s">
        <v>188</v>
      </c>
      <c r="C12">
        <v>33869.358857142863</v>
      </c>
      <c r="D12">
        <v>1.1717288169894327</v>
      </c>
    </row>
    <row r="13">
      <c r="A13" t="s">
        <v>194</v>
      </c>
      <c r="B13" t="s">
        <v>188</v>
      </c>
      <c r="C13">
        <v>23268.707571428571</v>
      </c>
      <c r="D13">
        <v>0.80499354329505102</v>
      </c>
    </row>
    <row r="15">
      <c r="A15" t="s">
        <v>195</v>
      </c>
      <c r="B15" t="s">
        <v>196</v>
      </c>
      <c r="C15">
        <v>4788.7773750000006</v>
      </c>
      <c r="D15">
        <v>0.16567034741052239</v>
      </c>
    </row>
    <row r="16">
      <c r="A16" t="s">
        <v>197</v>
      </c>
      <c r="B16" t="s">
        <v>196</v>
      </c>
      <c r="C16">
        <v>1583.4947777777777</v>
      </c>
      <c r="D16">
        <v>0.054781859630129985</v>
      </c>
    </row>
    <row r="17">
      <c r="A17" t="s">
        <v>198</v>
      </c>
      <c r="B17" t="s">
        <v>196</v>
      </c>
      <c r="C17">
        <v>1451.1961428571431</v>
      </c>
      <c r="D17">
        <v>0.050204916687728238</v>
      </c>
    </row>
    <row r="18">
      <c r="A18" t="s">
        <v>199</v>
      </c>
      <c r="B18" t="s">
        <v>196</v>
      </c>
      <c r="C18">
        <v>1842.0982857142858</v>
      </c>
      <c r="D18">
        <v>0.063728388074965253</v>
      </c>
    </row>
    <row r="19">
      <c r="A19" t="s">
        <v>200</v>
      </c>
      <c r="B19" t="s">
        <v>196</v>
      </c>
      <c r="C19">
        <v>2293.8959999999997</v>
      </c>
      <c r="D19">
        <v>0.079358574743434912</v>
      </c>
    </row>
    <row r="20">
      <c r="A20" t="s">
        <v>201</v>
      </c>
      <c r="B20" t="s">
        <v>196</v>
      </c>
      <c r="C20">
        <v>926.07200000000012</v>
      </c>
      <c r="D20">
        <v>0.03203796250126522</v>
      </c>
    </row>
    <row r="21">
      <c r="A21" t="s">
        <v>202</v>
      </c>
      <c r="B21" t="s">
        <v>196</v>
      </c>
      <c r="C21">
        <v>907.79162499999995</v>
      </c>
      <c r="D21">
        <v>0.031405543025501914</v>
      </c>
    </row>
    <row r="22">
      <c r="A22" t="s">
        <v>203</v>
      </c>
      <c r="B22" t="s">
        <v>196</v>
      </c>
      <c r="C22">
        <v>1025.8513333333331</v>
      </c>
      <c r="D22">
        <v>0.035489882589265463</v>
      </c>
    </row>
    <row r="24">
      <c r="A24" t="s">
        <v>204</v>
      </c>
      <c r="B24" t="s">
        <v>188</v>
      </c>
      <c r="C24">
        <v>790.03011111111107</v>
      </c>
      <c r="D24">
        <v>0.027331519660078445</v>
      </c>
    </row>
    <row r="25">
      <c r="A25" t="s">
        <v>205</v>
      </c>
      <c r="B25" t="s">
        <v>188</v>
      </c>
      <c r="C25">
        <v>895.94375000000002</v>
      </c>
      <c r="D25">
        <v>0.03099565937177988</v>
      </c>
    </row>
    <row r="26">
      <c r="A26" t="s">
        <v>206</v>
      </c>
      <c r="B26" t="s">
        <v>188</v>
      </c>
      <c r="C26">
        <v>652.60162500000001</v>
      </c>
      <c r="D26">
        <v>0.022577106736857117</v>
      </c>
    </row>
    <row r="27">
      <c r="A27" t="s">
        <v>207</v>
      </c>
      <c r="B27" t="s">
        <v>188</v>
      </c>
      <c r="C27">
        <v>1052.539125</v>
      </c>
      <c r="D27">
        <v>0.036413161198982906</v>
      </c>
    </row>
    <row r="28">
      <c r="A28" t="s">
        <v>208</v>
      </c>
      <c r="B28" t="s">
        <v>188</v>
      </c>
      <c r="C28">
        <v>1054.036875</v>
      </c>
      <c r="D28">
        <v>0.036464976671577123</v>
      </c>
    </row>
    <row r="30">
      <c r="B30" s="24" t="s">
        <v>25</v>
      </c>
      <c r="C30" s="24" t="s">
        <v>26</v>
      </c>
      <c r="D30" s="24" t="s">
        <v>27</v>
      </c>
      <c r="E30" s="24" t="s">
        <v>28</v>
      </c>
    </row>
    <row r="31">
      <c r="A31" t="s">
        <v>209</v>
      </c>
      <c r="B31" s="35">
        <v>7</v>
      </c>
      <c r="C31" s="35">
        <f>AVERAGE(D7:D13)</f>
        <v>1.0000000000000002</v>
      </c>
      <c r="D31" s="35">
        <f>STDEV(D7:D13)</f>
        <v>0.12952820026665179</v>
      </c>
      <c r="E31" s="35"/>
    </row>
    <row r="32">
      <c r="A32" t="s">
        <v>210</v>
      </c>
      <c r="B32" s="35">
        <v>8</v>
      </c>
      <c r="C32" s="35">
        <f>AVERAGE(D15:D22)</f>
        <v>0.064084684332851666</v>
      </c>
      <c r="D32" s="35">
        <f>STDEV(D15:D22)</f>
        <v>0.044311942052182626</v>
      </c>
      <c r="E32" s="35">
        <f>TTEST(D7:D13,D15:D22,2,2)</f>
        <v>6.0440169776226236e-11</v>
      </c>
    </row>
    <row r="33">
      <c r="A33" t="s">
        <v>211</v>
      </c>
      <c r="B33">
        <v>5</v>
      </c>
      <c r="C33">
        <f>AVERAGE(D24:D28)</f>
        <v>0.030756484727855093</v>
      </c>
      <c r="D33" s="35">
        <f>STDEV(D24:D28)</f>
        <v>0.0059848701639208437</v>
      </c>
      <c r="E33" s="35">
        <f>TTEST(D7:D13,D24:D28,2,2)</f>
        <v>1.4056957919358239e-08</v>
      </c>
    </row>
    <row r="36">
      <c r="A36" s="24" t="s">
        <v>212</v>
      </c>
      <c r="B36" s="24"/>
      <c r="C36" s="24"/>
      <c r="D36" s="24"/>
    </row>
    <row r="37">
      <c r="A37" s="24" t="s">
        <v>2</v>
      </c>
      <c r="B37" s="24" t="s">
        <v>3</v>
      </c>
      <c r="C37" s="24" t="s">
        <v>185</v>
      </c>
      <c r="D37" s="24" t="s">
        <v>186</v>
      </c>
    </row>
    <row r="38">
      <c r="A38" t="s">
        <v>213</v>
      </c>
      <c r="B38" t="s">
        <v>214</v>
      </c>
      <c r="C38">
        <v>40321.779625000003</v>
      </c>
      <c r="D38">
        <v>0.93924641764051431</v>
      </c>
    </row>
    <row r="39">
      <c r="A39" t="s">
        <v>215</v>
      </c>
      <c r="B39" t="s">
        <v>214</v>
      </c>
      <c r="C39">
        <v>33971.913249999998</v>
      </c>
      <c r="D39">
        <v>0.79133406603595113</v>
      </c>
    </row>
    <row r="40">
      <c r="A40" t="s">
        <v>216</v>
      </c>
      <c r="B40" t="s">
        <v>214</v>
      </c>
      <c r="C40">
        <v>55862.252666666667</v>
      </c>
      <c r="D40">
        <v>1.3012426828989678</v>
      </c>
    </row>
    <row r="41">
      <c r="A41" t="s">
        <v>217</v>
      </c>
      <c r="B41" t="s">
        <v>214</v>
      </c>
      <c r="C41">
        <v>46795.856571428572</v>
      </c>
      <c r="D41">
        <v>1.0900521022113394</v>
      </c>
    </row>
    <row r="42">
      <c r="A42" t="s">
        <v>218</v>
      </c>
      <c r="B42" t="s">
        <v>214</v>
      </c>
      <c r="C42">
        <v>39164.419142857143</v>
      </c>
      <c r="D42">
        <v>0.91228712425413316</v>
      </c>
    </row>
    <row r="43">
      <c r="A43" t="s">
        <v>219</v>
      </c>
      <c r="B43" t="s">
        <v>214</v>
      </c>
      <c r="C43">
        <v>61169.413428571424</v>
      </c>
      <c r="D43">
        <v>1.4248664857127391</v>
      </c>
    </row>
    <row r="44">
      <c r="A44" t="s">
        <v>220</v>
      </c>
      <c r="B44" t="s">
        <v>214</v>
      </c>
      <c r="C44">
        <v>32982.319500000005</v>
      </c>
      <c r="D44">
        <v>0.76828269297525786</v>
      </c>
    </row>
    <row r="45">
      <c r="A45" t="s">
        <v>221</v>
      </c>
      <c r="B45" t="s">
        <v>214</v>
      </c>
      <c r="C45">
        <v>40618.260714285709</v>
      </c>
      <c r="D45">
        <v>0.94615258109856526</v>
      </c>
    </row>
    <row r="46">
      <c r="A46" t="s">
        <v>222</v>
      </c>
      <c r="B46" t="s">
        <v>214</v>
      </c>
      <c r="C46">
        <v>35483.123124999998</v>
      </c>
      <c r="D46">
        <v>0.82653584717253259</v>
      </c>
    </row>
    <row r="48">
      <c r="A48" t="s">
        <v>223</v>
      </c>
      <c r="B48" t="s">
        <v>224</v>
      </c>
      <c r="C48">
        <v>2957.261</v>
      </c>
      <c r="D48">
        <v>0.068885769083363094</v>
      </c>
    </row>
    <row r="49">
      <c r="A49" t="s">
        <v>225</v>
      </c>
      <c r="B49" t="s">
        <v>224</v>
      </c>
      <c r="C49">
        <v>684.19533333333345</v>
      </c>
      <c r="D49">
        <v>0.015937491394880144</v>
      </c>
    </row>
    <row r="50">
      <c r="A50" t="s">
        <v>226</v>
      </c>
      <c r="B50" t="s">
        <v>224</v>
      </c>
      <c r="C50">
        <v>734.42074999999988</v>
      </c>
      <c r="D50">
        <v>0.017107430894510268</v>
      </c>
    </row>
    <row r="51">
      <c r="A51" t="s">
        <v>227</v>
      </c>
      <c r="B51" t="s">
        <v>224</v>
      </c>
      <c r="C51">
        <v>885.73149999999998</v>
      </c>
      <c r="D51">
        <v>0.020632029292937219</v>
      </c>
    </row>
    <row r="52">
      <c r="A52" t="s">
        <v>228</v>
      </c>
      <c r="B52" t="s">
        <v>224</v>
      </c>
      <c r="C52">
        <v>885.11716666666678</v>
      </c>
      <c r="D52">
        <v>0.020617719151174215</v>
      </c>
    </row>
    <row r="53">
      <c r="A53" t="s">
        <v>229</v>
      </c>
      <c r="B53" t="s">
        <v>224</v>
      </c>
      <c r="C53">
        <v>864.04885714285717</v>
      </c>
      <c r="D53">
        <v>0.020126958712770582</v>
      </c>
    </row>
    <row r="55">
      <c r="A55" t="s">
        <v>230</v>
      </c>
      <c r="B55" t="s">
        <v>214</v>
      </c>
      <c r="C55">
        <v>1181.9659999999999</v>
      </c>
      <c r="D55">
        <v>0.027532448755921892</v>
      </c>
    </row>
    <row r="56">
      <c r="A56" t="s">
        <v>231</v>
      </c>
      <c r="B56" t="s">
        <v>214</v>
      </c>
      <c r="C56">
        <v>1479.0546428571431</v>
      </c>
      <c r="D56">
        <v>0.034452764429495138</v>
      </c>
    </row>
    <row r="57">
      <c r="A57" t="s">
        <v>232</v>
      </c>
      <c r="B57" t="s">
        <v>214</v>
      </c>
      <c r="C57">
        <v>1161.9433999999999</v>
      </c>
      <c r="D57">
        <v>0.027066046838726033</v>
      </c>
    </row>
    <row r="58">
      <c r="A58" t="s">
        <v>233</v>
      </c>
      <c r="B58" t="s">
        <v>214</v>
      </c>
      <c r="C58">
        <v>1344.7014999999999</v>
      </c>
      <c r="D58">
        <v>0.031323172697659073</v>
      </c>
    </row>
    <row r="59">
      <c r="A59" t="s">
        <v>234</v>
      </c>
      <c r="B59" t="s">
        <v>214</v>
      </c>
      <c r="C59">
        <v>1111.7085000000002</v>
      </c>
      <c r="D59">
        <v>0.025895886436473472</v>
      </c>
    </row>
    <row r="60">
      <c r="A60" t="s">
        <v>235</v>
      </c>
      <c r="B60" t="s">
        <v>214</v>
      </c>
      <c r="C60">
        <v>1198.6826666666664</v>
      </c>
      <c r="D60">
        <v>0.027921843009538174</v>
      </c>
    </row>
    <row r="61">
      <c r="A61" t="s">
        <v>236</v>
      </c>
      <c r="B61" t="s">
        <v>214</v>
      </c>
      <c r="C61">
        <v>1374.2199999999998</v>
      </c>
      <c r="D61">
        <v>0.032010769962387227</v>
      </c>
    </row>
    <row r="63">
      <c r="B63" s="24" t="s">
        <v>25</v>
      </c>
      <c r="C63" s="24" t="s">
        <v>26</v>
      </c>
      <c r="D63" s="24" t="s">
        <v>27</v>
      </c>
      <c r="E63" s="24" t="s">
        <v>28</v>
      </c>
    </row>
    <row r="64">
      <c r="A64" t="s">
        <v>237</v>
      </c>
      <c r="B64" s="35">
        <v>9</v>
      </c>
      <c r="C64" s="35">
        <f>AVERAGE(D38:D46)</f>
        <v>1</v>
      </c>
      <c r="D64" s="35">
        <f>STDEV(D38:D46)</f>
        <v>0.22939495181516351</v>
      </c>
      <c r="E64" s="35"/>
    </row>
    <row r="65">
      <c r="A65" t="s">
        <v>237</v>
      </c>
      <c r="B65" s="35">
        <v>6</v>
      </c>
      <c r="C65" s="35">
        <f>AVERAGE(D48:D53)</f>
        <v>0.027217899754939254</v>
      </c>
      <c r="D65" s="35">
        <f>STDEV(D48:D53)</f>
        <v>0.020508037674658676</v>
      </c>
      <c r="E65" s="35">
        <f>TTEST(D38:D46,D48:D53,2,2)</f>
        <v>1.3791907184169198e-07</v>
      </c>
    </row>
    <row r="66">
      <c r="A66" t="s">
        <v>238</v>
      </c>
      <c r="B66">
        <v>7</v>
      </c>
      <c r="C66">
        <f>AVERAGE(D55:D61)</f>
        <v>0.029457561732885856</v>
      </c>
      <c r="D66" s="35">
        <f>STDEV(D55:D61)</f>
        <v>0.003146977197583591</v>
      </c>
      <c r="E66" s="35">
        <f>TTEST(D38:D46,D55:D61,2,2)</f>
        <v>2.5121328201212212e-08</v>
      </c>
    </row>
    <row r="69">
      <c r="A69" s="24" t="s">
        <v>239</v>
      </c>
      <c r="B69" s="24"/>
      <c r="C69" s="24"/>
      <c r="D69" s="24"/>
    </row>
    <row r="70">
      <c r="A70" s="24" t="s">
        <v>2</v>
      </c>
      <c r="B70" s="24" t="s">
        <v>3</v>
      </c>
      <c r="C70" s="24" t="s">
        <v>185</v>
      </c>
      <c r="D70" s="24" t="s">
        <v>186</v>
      </c>
    </row>
    <row r="71">
      <c r="A71" t="s">
        <v>240</v>
      </c>
      <c r="B71" t="s">
        <v>241</v>
      </c>
      <c r="C71">
        <v>2941.8387142857141</v>
      </c>
      <c r="D71">
        <v>1.271517419137266</v>
      </c>
    </row>
    <row r="72">
      <c r="A72" t="s">
        <v>242</v>
      </c>
      <c r="B72" t="s">
        <v>241</v>
      </c>
      <c r="C72">
        <v>2469.0449999999996</v>
      </c>
      <c r="D72">
        <v>1.0671671804740774</v>
      </c>
    </row>
    <row r="73">
      <c r="A73" t="s">
        <v>243</v>
      </c>
      <c r="B73" t="s">
        <v>241</v>
      </c>
      <c r="C73">
        <v>3060.8747142857146</v>
      </c>
      <c r="D73">
        <v>1.3229669927557755</v>
      </c>
    </row>
    <row r="74">
      <c r="A74" t="s">
        <v>244</v>
      </c>
      <c r="B74" t="s">
        <v>241</v>
      </c>
      <c r="C74">
        <v>2300.1289999999995</v>
      </c>
      <c r="D74">
        <v>0.99415854294136352</v>
      </c>
    </row>
    <row r="75">
      <c r="A75" t="s">
        <v>245</v>
      </c>
      <c r="B75" t="s">
        <v>241</v>
      </c>
      <c r="C75">
        <v>796.33283333333338</v>
      </c>
      <c r="D75">
        <v>0.34418986469151713</v>
      </c>
    </row>
    <row r="77">
      <c r="A77" t="s">
        <v>246</v>
      </c>
      <c r="B77" t="s">
        <v>247</v>
      </c>
      <c r="C77">
        <v>5434.7508571428571</v>
      </c>
      <c r="D77">
        <v>2.3490004227530155</v>
      </c>
    </row>
    <row r="78">
      <c r="A78" t="s">
        <v>248</v>
      </c>
      <c r="B78" t="s">
        <v>247</v>
      </c>
      <c r="C78">
        <v>6796.4742222222221</v>
      </c>
      <c r="D78">
        <v>2.9375625931862879</v>
      </c>
    </row>
    <row r="79">
      <c r="A79" t="s">
        <v>249</v>
      </c>
      <c r="B79" t="s">
        <v>247</v>
      </c>
      <c r="C79">
        <v>4474.9517777777774</v>
      </c>
      <c r="D79">
        <v>1.9341574055752615</v>
      </c>
    </row>
    <row r="80">
      <c r="A80" t="s">
        <v>250</v>
      </c>
      <c r="B80" t="s">
        <v>247</v>
      </c>
      <c r="C80">
        <v>6332.3069999999998</v>
      </c>
      <c r="D80">
        <v>2.7369408848709784</v>
      </c>
    </row>
    <row r="81">
      <c r="A81" t="s">
        <v>251</v>
      </c>
      <c r="B81" t="s">
        <v>247</v>
      </c>
      <c r="C81">
        <v>7687.6732222222217</v>
      </c>
      <c r="D81">
        <v>3.3227553798999026</v>
      </c>
    </row>
    <row r="82">
      <c r="A82" t="s">
        <v>252</v>
      </c>
      <c r="B82" t="s">
        <v>247</v>
      </c>
      <c r="C82">
        <v>5450.2266250000002</v>
      </c>
      <c r="D82">
        <v>2.3556893375155163</v>
      </c>
    </row>
    <row r="83">
      <c r="A83" t="s">
        <v>253</v>
      </c>
      <c r="B83" t="s">
        <v>247</v>
      </c>
      <c r="C83">
        <v>7072.7057142857147</v>
      </c>
      <c r="D83">
        <v>3.0569549827715505</v>
      </c>
    </row>
    <row r="84">
      <c r="A84" t="s">
        <v>254</v>
      </c>
      <c r="B84" t="s">
        <v>247</v>
      </c>
      <c r="C84">
        <v>11773.875999999998</v>
      </c>
      <c r="D84">
        <v>5.0888882358042924</v>
      </c>
    </row>
    <row r="85">
      <c r="A85" t="s">
        <v>255</v>
      </c>
      <c r="B85" t="s">
        <v>247</v>
      </c>
      <c r="C85">
        <v>10910.996333333333</v>
      </c>
      <c r="D85">
        <v>4.7159355917799521</v>
      </c>
    </row>
    <row r="86">
      <c r="A86" t="s">
        <v>256</v>
      </c>
      <c r="B86" t="s">
        <v>247</v>
      </c>
      <c r="C86">
        <v>11266.091363636364</v>
      </c>
      <c r="D86">
        <v>4.8694142696853131</v>
      </c>
    </row>
    <row r="87">
      <c r="A87" t="s">
        <v>257</v>
      </c>
      <c r="B87" t="s">
        <v>247</v>
      </c>
      <c r="C87">
        <v>11732.2145</v>
      </c>
      <c r="D87">
        <v>5.0708813604782783</v>
      </c>
    </row>
    <row r="88">
      <c r="A88" t="s">
        <v>258</v>
      </c>
      <c r="B88" t="s">
        <v>247</v>
      </c>
      <c r="C88">
        <v>12778.634666666665</v>
      </c>
      <c r="D88">
        <v>5.5231636229938976</v>
      </c>
    </row>
    <row r="90">
      <c r="A90" t="s">
        <v>259</v>
      </c>
      <c r="B90" t="s">
        <v>241</v>
      </c>
      <c r="C90">
        <v>8456.5002857142863</v>
      </c>
      <c r="D90">
        <v>3.6550567391780815</v>
      </c>
    </row>
    <row r="91">
      <c r="A91" t="s">
        <v>260</v>
      </c>
      <c r="B91" t="s">
        <v>241</v>
      </c>
      <c r="C91">
        <v>3260.7297000000003</v>
      </c>
      <c r="D91">
        <v>1.4093480354700239</v>
      </c>
    </row>
    <row r="92">
      <c r="A92" t="s">
        <v>261</v>
      </c>
      <c r="B92" t="s">
        <v>241</v>
      </c>
      <c r="C92">
        <v>6878.7160000000003</v>
      </c>
      <c r="D92">
        <v>2.973109019479971</v>
      </c>
    </row>
    <row r="93">
      <c r="A93" t="s">
        <v>262</v>
      </c>
      <c r="B93" t="s">
        <v>241</v>
      </c>
      <c r="C93">
        <v>4773.7852857142861</v>
      </c>
      <c r="D93">
        <v>2.0633188068845865</v>
      </c>
    </row>
    <row r="94">
      <c r="A94" t="s">
        <v>263</v>
      </c>
      <c r="B94" t="s">
        <v>241</v>
      </c>
      <c r="C94">
        <v>1430.1775</v>
      </c>
      <c r="D94">
        <v>0.61814932099352793</v>
      </c>
    </row>
    <row r="95">
      <c r="A95" t="s">
        <v>264</v>
      </c>
      <c r="B95" t="s">
        <v>241</v>
      </c>
      <c r="D95">
        <v>4.723471938195865</v>
      </c>
    </row>
    <row r="96">
      <c r="A96" t="s">
        <v>265</v>
      </c>
      <c r="B96" t="s">
        <v>241</v>
      </c>
      <c r="D96">
        <v>4.6066802999318339</v>
      </c>
    </row>
    <row r="98">
      <c r="B98" s="24" t="s">
        <v>25</v>
      </c>
      <c r="C98" s="24" t="s">
        <v>26</v>
      </c>
      <c r="D98" s="24" t="s">
        <v>27</v>
      </c>
      <c r="E98" s="24" t="s">
        <v>28</v>
      </c>
    </row>
    <row r="99">
      <c r="A99" t="s">
        <v>266</v>
      </c>
      <c r="B99" s="35">
        <v>5</v>
      </c>
      <c r="C99" s="35">
        <f>AVERAGE(D71:D75)</f>
        <v>1</v>
      </c>
      <c r="D99" s="35">
        <f>STDEV(D71:D75)</f>
        <v>0.39136360128127862</v>
      </c>
      <c r="E99" s="35"/>
    </row>
    <row r="100">
      <c r="A100" t="s">
        <v>267</v>
      </c>
      <c r="B100" s="35">
        <v>12</v>
      </c>
      <c r="C100" s="35">
        <f>AVERAGE(D77:D88)</f>
        <v>3.6634453406095209</v>
      </c>
      <c r="D100" s="35">
        <f>STDEV(D77:D88)</f>
        <v>1.2909142959713753</v>
      </c>
      <c r="E100" s="35">
        <f>TTEST(D71:D75,D77:D88,2,2)</f>
        <v>0.00046534236102275508</v>
      </c>
    </row>
    <row r="101">
      <c r="A101" t="s">
        <v>268</v>
      </c>
      <c r="B101">
        <v>5</v>
      </c>
      <c r="C101">
        <f>AVERAGE(D90:D96)</f>
        <v>2.8641620228762696</v>
      </c>
      <c r="D101" s="35">
        <f>STDEV(D90:D96)</f>
        <v>1.5776139081427649</v>
      </c>
      <c r="E101" s="35">
        <f>TTEST(D71:D75,D90:D96,2,2)</f>
        <v>0.028695896236388605</v>
      </c>
    </row>
    <row r="104">
      <c r="A104" s="24" t="s">
        <v>269</v>
      </c>
      <c r="B104" s="24"/>
      <c r="C104" s="24"/>
      <c r="D104" s="24"/>
    </row>
    <row r="105">
      <c r="A105" s="24" t="s">
        <v>2</v>
      </c>
      <c r="B105" s="24" t="s">
        <v>3</v>
      </c>
      <c r="C105" s="24" t="s">
        <v>185</v>
      </c>
      <c r="D105" s="24" t="s">
        <v>186</v>
      </c>
    </row>
    <row r="106">
      <c r="A106" t="s">
        <v>270</v>
      </c>
      <c r="B106" t="s">
        <v>271</v>
      </c>
      <c r="C106">
        <v>21.084</v>
      </c>
      <c r="D106">
        <v>0.76716748283024294</v>
      </c>
    </row>
    <row r="107">
      <c r="A107" t="s">
        <v>272</v>
      </c>
      <c r="B107" t="s">
        <v>271</v>
      </c>
      <c r="C107">
        <v>22.690999999999999</v>
      </c>
      <c r="D107">
        <v>0.82564017040889026</v>
      </c>
    </row>
    <row r="108">
      <c r="A108" t="s">
        <v>273</v>
      </c>
      <c r="B108" t="s">
        <v>271</v>
      </c>
      <c r="C108">
        <v>31.896999999999998</v>
      </c>
      <c r="D108">
        <v>1.1606118952682727</v>
      </c>
    </row>
    <row r="109">
      <c r="A109" t="s">
        <v>274</v>
      </c>
      <c r="B109" t="s">
        <v>271</v>
      </c>
      <c r="C109">
        <v>29.015999999999998</v>
      </c>
      <c r="D109">
        <v>1.0557831380099758</v>
      </c>
    </row>
    <row r="110">
      <c r="A110" t="s">
        <v>275</v>
      </c>
      <c r="B110" t="s">
        <v>271</v>
      </c>
      <c r="C110">
        <v>30.158999999999999</v>
      </c>
      <c r="D110">
        <v>1.0973726102578873</v>
      </c>
    </row>
    <row r="111">
      <c r="A111" t="s">
        <v>276</v>
      </c>
      <c r="B111" t="s">
        <v>271</v>
      </c>
      <c r="C111">
        <v>29.347999999999999</v>
      </c>
      <c r="D111">
        <v>1.0678633696690367</v>
      </c>
    </row>
    <row r="112">
      <c r="A112" t="s">
        <v>277</v>
      </c>
      <c r="B112" t="s">
        <v>271</v>
      </c>
      <c r="C112">
        <v>27.196000000000002</v>
      </c>
      <c r="D112">
        <v>0.98956018132476231</v>
      </c>
    </row>
    <row r="113">
      <c r="A113" t="s">
        <v>278</v>
      </c>
      <c r="B113" t="s">
        <v>271</v>
      </c>
      <c r="C113">
        <v>26.419</v>
      </c>
      <c r="D113">
        <v>0.96128807289376728</v>
      </c>
    </row>
    <row r="114">
      <c r="A114" t="s">
        <v>279</v>
      </c>
      <c r="B114" t="s">
        <v>271</v>
      </c>
      <c r="C114">
        <v>21.940000000000001</v>
      </c>
      <c r="D114">
        <v>0.79831410421625559</v>
      </c>
    </row>
    <row r="115">
      <c r="A115" t="s">
        <v>280</v>
      </c>
      <c r="B115" t="s">
        <v>271</v>
      </c>
      <c r="C115">
        <v>20.396000000000001</v>
      </c>
      <c r="D115">
        <v>0.74213374975363477</v>
      </c>
    </row>
    <row r="116">
      <c r="A116" t="s">
        <v>281</v>
      </c>
      <c r="B116" t="s">
        <v>271</v>
      </c>
      <c r="C116">
        <v>37.747</v>
      </c>
      <c r="D116">
        <v>1.3734713988993161</v>
      </c>
    </row>
    <row r="117">
      <c r="A117" t="s">
        <v>282</v>
      </c>
      <c r="B117" t="s">
        <v>271</v>
      </c>
      <c r="C117">
        <v>31.902000000000001</v>
      </c>
      <c r="D117">
        <v>1.1607938264679574</v>
      </c>
    </row>
    <row r="119">
      <c r="A119" t="s">
        <v>283</v>
      </c>
      <c r="B119" t="s">
        <v>284</v>
      </c>
      <c r="C119">
        <v>28.488</v>
      </c>
      <c r="D119">
        <v>1.0365712033232766</v>
      </c>
    </row>
    <row r="120">
      <c r="A120" t="s">
        <v>285</v>
      </c>
      <c r="B120" s="8" t="s">
        <v>284</v>
      </c>
      <c r="C120">
        <v>27.782</v>
      </c>
      <c r="D120">
        <v>1.0108825179278036</v>
      </c>
    </row>
    <row r="121">
      <c r="A121" t="s">
        <v>286</v>
      </c>
      <c r="B121" s="8" t="s">
        <v>284</v>
      </c>
      <c r="C121">
        <v>17.975000000000001</v>
      </c>
      <c r="D121">
        <v>0.65404266286632606</v>
      </c>
    </row>
    <row r="122">
      <c r="A122" t="s">
        <v>287</v>
      </c>
      <c r="B122" s="8" t="s">
        <v>284</v>
      </c>
      <c r="C122">
        <v>17.864999999999998</v>
      </c>
      <c r="D122">
        <v>0.65004017647326362</v>
      </c>
    </row>
    <row r="123">
      <c r="A123" t="s">
        <v>288</v>
      </c>
      <c r="B123" s="8" t="s">
        <v>284</v>
      </c>
      <c r="C123">
        <v>22.282</v>
      </c>
      <c r="D123">
        <v>0.81075819827468576</v>
      </c>
    </row>
    <row r="124">
      <c r="A124" t="s">
        <v>289</v>
      </c>
      <c r="B124" s="8" t="s">
        <v>284</v>
      </c>
      <c r="C124">
        <v>20.829999999999998</v>
      </c>
      <c r="D124">
        <v>0.75792537788626257</v>
      </c>
    </row>
    <row r="125">
      <c r="A125" t="s">
        <v>290</v>
      </c>
      <c r="B125" s="8" t="s">
        <v>284</v>
      </c>
      <c r="C125">
        <v>43.585000000000001</v>
      </c>
      <c r="D125">
        <v>1.5858942676511165</v>
      </c>
    </row>
    <row r="126">
      <c r="A126" t="s">
        <v>291</v>
      </c>
      <c r="B126" s="8" t="s">
        <v>284</v>
      </c>
      <c r="C126">
        <v>41.603999999999999</v>
      </c>
      <c r="D126">
        <v>1.5138131263360572</v>
      </c>
    </row>
    <row r="127">
      <c r="A127" t="s">
        <v>292</v>
      </c>
      <c r="B127" s="8" t="s">
        <v>284</v>
      </c>
      <c r="C127">
        <v>55.884</v>
      </c>
      <c r="D127">
        <v>2.033408632635425</v>
      </c>
    </row>
    <row r="128">
      <c r="A128" t="s">
        <v>293</v>
      </c>
      <c r="B128" s="8" t="s">
        <v>284</v>
      </c>
      <c r="C128">
        <v>52.472000000000001</v>
      </c>
      <c r="D128">
        <v>1.9092587819706182</v>
      </c>
    </row>
    <row r="129">
      <c r="A129" t="s">
        <v>294</v>
      </c>
      <c r="B129" s="8" t="s">
        <v>284</v>
      </c>
      <c r="C129">
        <v>25.416</v>
      </c>
      <c r="D129">
        <v>0.92479267423702605</v>
      </c>
    </row>
    <row r="130">
      <c r="A130" t="s">
        <v>295</v>
      </c>
      <c r="B130" s="8" t="s">
        <v>284</v>
      </c>
      <c r="C130">
        <v>28.888000000000002</v>
      </c>
      <c r="D130">
        <v>1.0511256992980489</v>
      </c>
    </row>
    <row r="131">
      <c r="A131" t="s">
        <v>296</v>
      </c>
      <c r="B131" s="8" t="s">
        <v>284</v>
      </c>
      <c r="C131">
        <v>35.329999999999998</v>
      </c>
      <c r="D131">
        <v>1.2855258569717551</v>
      </c>
    </row>
    <row r="132">
      <c r="A132" t="s">
        <v>297</v>
      </c>
      <c r="B132" s="8" t="s">
        <v>284</v>
      </c>
      <c r="C132">
        <v>34.167999999999999</v>
      </c>
      <c r="D132">
        <v>1.2432450461650417</v>
      </c>
    </row>
    <row r="134">
      <c r="B134" s="24" t="s">
        <v>25</v>
      </c>
      <c r="C134" s="24" t="s">
        <v>26</v>
      </c>
      <c r="D134" s="24" t="s">
        <v>27</v>
      </c>
      <c r="E134" s="24" t="s">
        <v>28</v>
      </c>
    </row>
    <row r="135">
      <c r="A135" t="s">
        <v>298</v>
      </c>
      <c r="B135" s="35">
        <v>12</v>
      </c>
      <c r="C135" s="35">
        <f>AVERAGE(D106:D117)</f>
        <v>0.99999999999999989</v>
      </c>
      <c r="D135" s="35">
        <f>STDEV(D106:D117)</f>
        <v>0.19110265682476216</v>
      </c>
      <c r="E135" s="35"/>
    </row>
    <row r="136">
      <c r="A136" t="s">
        <v>299</v>
      </c>
      <c r="B136" s="35">
        <v>14</v>
      </c>
      <c r="C136" s="35">
        <f>AVERAGE(D119:D132)</f>
        <v>1.1762345872869078</v>
      </c>
      <c r="D136" s="35">
        <f>STDEV(D119:D132)</f>
        <v>0.44325111025343955</v>
      </c>
      <c r="E136" s="35">
        <f>TTEST(D106:D117,D119:D132,2,2)</f>
        <v>0.21399045806642614</v>
      </c>
    </row>
    <row r="137">
      <c r="D137" s="35"/>
      <c r="E137" s="35"/>
    </row>
    <row r="140">
      <c r="A140" s="24" t="s">
        <v>300</v>
      </c>
      <c r="B140" s="24"/>
      <c r="C140" s="24"/>
      <c r="D140" s="24"/>
      <c r="E140" s="8"/>
    </row>
    <row r="141">
      <c r="A141" s="24" t="s">
        <v>2</v>
      </c>
      <c r="B141" s="24" t="s">
        <v>3</v>
      </c>
      <c r="C141" s="24" t="s">
        <v>185</v>
      </c>
      <c r="D141" s="24" t="s">
        <v>186</v>
      </c>
      <c r="E141" s="8"/>
    </row>
    <row r="142">
      <c r="A142" s="8" t="s">
        <v>301</v>
      </c>
      <c r="B142" s="8" t="s">
        <v>302</v>
      </c>
      <c r="C142" s="8">
        <v>609.31871428571401</v>
      </c>
      <c r="D142" s="8">
        <v>0.92464070254219499</v>
      </c>
      <c r="E142" s="8"/>
    </row>
    <row r="143">
      <c r="A143" s="8" t="s">
        <v>303</v>
      </c>
      <c r="B143" s="8" t="s">
        <v>302</v>
      </c>
      <c r="C143" s="8">
        <v>591.50703225806399</v>
      </c>
      <c r="D143" s="8">
        <v>0.89761148811405922</v>
      </c>
      <c r="E143" s="8"/>
    </row>
    <row r="144">
      <c r="A144" s="8" t="s">
        <v>304</v>
      </c>
      <c r="B144" s="8" t="s">
        <v>302</v>
      </c>
      <c r="C144" s="8">
        <v>672.96345614035101</v>
      </c>
      <c r="D144" s="8">
        <v>1.0212215516805223</v>
      </c>
      <c r="E144" s="8"/>
    </row>
    <row r="145">
      <c r="A145" s="8" t="s">
        <v>305</v>
      </c>
      <c r="B145" s="8" t="s">
        <v>302</v>
      </c>
      <c r="C145" s="8">
        <v>693.303181818182</v>
      </c>
      <c r="D145" s="8">
        <v>1.052087070495765</v>
      </c>
      <c r="E145" s="8"/>
    </row>
    <row r="146">
      <c r="A146" s="8" t="s">
        <v>306</v>
      </c>
      <c r="B146" s="8" t="s">
        <v>302</v>
      </c>
      <c r="C146" s="8">
        <v>817.56133333333298</v>
      </c>
      <c r="D146" s="8">
        <v>1.2406487243885898</v>
      </c>
      <c r="E146" s="8"/>
    </row>
    <row r="147">
      <c r="A147" s="8" t="s">
        <v>307</v>
      </c>
      <c r="B147" s="8" t="s">
        <v>302</v>
      </c>
      <c r="C147" s="8">
        <v>569.21969014084505</v>
      </c>
      <c r="D147" s="8">
        <v>0.86379046277886751</v>
      </c>
      <c r="E147" s="8"/>
    </row>
    <row r="148">
      <c r="A148" s="8"/>
      <c r="B148" s="8"/>
      <c r="C148" s="8"/>
      <c r="D148" s="8"/>
      <c r="E148" s="8"/>
    </row>
    <row r="149">
      <c r="A149" s="8" t="s">
        <v>308</v>
      </c>
      <c r="B149" s="8" t="s">
        <v>309</v>
      </c>
      <c r="C149" s="8">
        <v>545.07814545454596</v>
      </c>
      <c r="D149" s="8">
        <v>0.82715568640348403</v>
      </c>
      <c r="E149" s="8"/>
    </row>
    <row r="150">
      <c r="A150" s="8" t="s">
        <v>310</v>
      </c>
      <c r="B150" s="8" t="s">
        <v>309</v>
      </c>
      <c r="C150" s="8">
        <v>408.63093750000002</v>
      </c>
      <c r="D150" s="8">
        <v>0.62009714829356999</v>
      </c>
      <c r="E150" s="8"/>
    </row>
    <row r="151">
      <c r="A151" s="8" t="s">
        <v>311</v>
      </c>
      <c r="B151" s="8" t="s">
        <v>309</v>
      </c>
      <c r="C151" s="8">
        <v>477.922736842105</v>
      </c>
      <c r="D151" s="8">
        <v>0.72524740303210056</v>
      </c>
      <c r="E151" s="8"/>
    </row>
    <row r="152">
      <c r="A152" s="8" t="s">
        <v>312</v>
      </c>
      <c r="B152" s="8" t="s">
        <v>309</v>
      </c>
      <c r="C152" s="8">
        <v>427.20703636363601</v>
      </c>
      <c r="D152" s="8">
        <v>0.64828636471030321</v>
      </c>
      <c r="E152" s="8"/>
    </row>
    <row r="153">
      <c r="A153" s="8" t="s">
        <v>313</v>
      </c>
      <c r="B153" s="8" t="s">
        <v>309</v>
      </c>
      <c r="C153" s="8">
        <v>705.03727536231895</v>
      </c>
      <c r="D153" s="8">
        <v>1.0698935488526058</v>
      </c>
      <c r="E153" s="8"/>
    </row>
    <row r="154">
      <c r="A154" s="8" t="s">
        <v>314</v>
      </c>
      <c r="B154" s="8" t="s">
        <v>309</v>
      </c>
      <c r="C154" s="8">
        <v>621.90482089552199</v>
      </c>
      <c r="D154" s="8">
        <v>0.94374011010200753</v>
      </c>
      <c r="E154" s="8"/>
    </row>
    <row r="155">
      <c r="A155" s="8" t="s">
        <v>315</v>
      </c>
      <c r="B155" s="8" t="s">
        <v>309</v>
      </c>
      <c r="C155" s="8">
        <v>813.41789333333395</v>
      </c>
      <c r="D155" s="8">
        <v>1.2343610572240717</v>
      </c>
      <c r="E155" s="8"/>
    </row>
    <row r="156">
      <c r="A156" s="8"/>
      <c r="B156" s="8"/>
      <c r="C156" s="8"/>
      <c r="D156" s="8"/>
      <c r="E156" s="8"/>
    </row>
    <row r="157">
      <c r="A157" s="8"/>
      <c r="B157" s="24" t="s">
        <v>25</v>
      </c>
      <c r="C157" s="24" t="s">
        <v>26</v>
      </c>
      <c r="D157" s="24" t="s">
        <v>27</v>
      </c>
      <c r="E157" s="24" t="s">
        <v>28</v>
      </c>
    </row>
    <row r="158">
      <c r="A158" s="8" t="s">
        <v>316</v>
      </c>
      <c r="B158" s="35">
        <v>6</v>
      </c>
      <c r="C158" s="35">
        <f>AVERAGE(D142:D147)</f>
        <v>0.99999999999999967</v>
      </c>
      <c r="D158" s="35">
        <f>STDEV(D142:D147)</f>
        <v>0.13841292918507456</v>
      </c>
      <c r="E158" s="35"/>
    </row>
    <row r="159">
      <c r="A159" s="8" t="s">
        <v>317</v>
      </c>
      <c r="B159" s="35">
        <v>7</v>
      </c>
      <c r="C159" s="35">
        <f>AVERAGE(D149:D155)</f>
        <v>0.86696875980259169</v>
      </c>
      <c r="D159" s="35">
        <f>STDEV(D149:D155)</f>
        <v>0.22821299141851958</v>
      </c>
      <c r="E159" s="35">
        <f>TTEST(D142:D147,D149:D155,2,2)</f>
        <v>0.24036599638864942</v>
      </c>
    </row>
    <row r="160">
      <c r="A160" s="8"/>
      <c r="B160" s="8"/>
      <c r="C160" s="8"/>
      <c r="D160" s="8"/>
      <c r="E160" s="8"/>
    </row>
    <row r="161">
      <c r="A161" s="8"/>
      <c r="B161" s="8"/>
      <c r="C161" s="8"/>
      <c r="D161" s="8"/>
      <c r="E161" s="8"/>
    </row>
    <row r="162">
      <c r="A162" s="8"/>
      <c r="B162" s="8"/>
      <c r="C162" s="8"/>
      <c r="D162" s="8"/>
      <c r="E162" s="8"/>
    </row>
    <row r="163">
      <c r="A163" s="8"/>
      <c r="B163" s="8"/>
      <c r="C163" s="8"/>
      <c r="D163" s="8"/>
      <c r="E163" s="8"/>
    </row>
    <row r="164">
      <c r="A164" s="8"/>
      <c r="B164" s="8"/>
      <c r="C164" s="8"/>
      <c r="D164" s="8"/>
      <c r="E164" s="8"/>
    </row>
    <row r="165">
      <c r="A165" s="8"/>
      <c r="B165" s="8"/>
      <c r="C165" s="8"/>
      <c r="D165" s="8"/>
      <c r="E165" s="8"/>
    </row>
    <row r="166">
      <c r="A166" s="8"/>
      <c r="B166" s="8"/>
      <c r="C166" s="8"/>
      <c r="D166" s="8"/>
      <c r="E166" s="8"/>
    </row>
    <row r="167">
      <c r="A167" s="8"/>
      <c r="B167" s="8"/>
      <c r="C167" s="8"/>
      <c r="D167" s="8"/>
      <c r="E167" s="8"/>
    </row>
    <row r="168">
      <c r="A168" s="8"/>
      <c r="B168" s="8"/>
      <c r="C168" s="8"/>
      <c r="D168" s="8"/>
      <c r="E168" s="8"/>
    </row>
    <row r="169">
      <c r="A169" s="8"/>
      <c r="B169" s="8"/>
      <c r="C169" s="8"/>
      <c r="D169" s="8"/>
      <c r="E169" s="8"/>
    </row>
    <row r="170">
      <c r="A170" s="8"/>
      <c r="B170" s="8"/>
      <c r="C170" s="8"/>
      <c r="D170" s="8"/>
      <c r="E170" s="8"/>
    </row>
    <row r="171">
      <c r="A171" s="8"/>
      <c r="B171" s="8"/>
      <c r="C171" s="8"/>
      <c r="D171" s="8"/>
      <c r="E171" s="8"/>
    </row>
  </sheetData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3" activeCellId="0" sqref="A3"/>
    </sheetView>
  </sheetViews>
  <sheetFormatPr baseColWidth="10" defaultRowHeight="16.5"/>
  <cols>
    <col bestFit="1" customWidth="1" min="1" max="1" style="35" width="35.33203125"/>
    <col bestFit="1" customWidth="1" min="2" max="2" style="35" width="21.6640625"/>
    <col bestFit="1" customWidth="1" min="3" max="3" style="35" width="44.83203125"/>
    <col bestFit="1" customWidth="1" min="4" max="4" style="35" width="39.33203125"/>
    <col bestFit="1" customWidth="1" min="5" max="5" style="35" width="36.33203125"/>
    <col bestFit="1" customWidth="1" min="6" max="6" style="35" width="12.5"/>
    <col bestFit="1" customWidth="1" min="7" max="8" style="35" width="19.6640625"/>
    <col bestFit="1" min="9" max="16384" style="35" width="10.83203125"/>
  </cols>
  <sheetData>
    <row r="3">
      <c r="A3" s="36" t="s">
        <v>318</v>
      </c>
    </row>
    <row r="6">
      <c r="A6" s="37" t="s">
        <v>319</v>
      </c>
      <c r="B6" s="38"/>
      <c r="C6" s="38"/>
      <c r="D6" s="38"/>
      <c r="E6" s="38"/>
      <c r="F6" s="38"/>
      <c r="G6" s="38"/>
      <c r="H6" s="39"/>
    </row>
    <row r="7">
      <c r="A7" s="40"/>
      <c r="F7" s="21" t="s">
        <v>66</v>
      </c>
      <c r="G7" s="21"/>
      <c r="H7" s="41"/>
    </row>
    <row r="8">
      <c r="A8" s="34" t="s">
        <v>3</v>
      </c>
      <c r="B8" s="24" t="s">
        <v>67</v>
      </c>
      <c r="C8" s="24" t="s">
        <v>68</v>
      </c>
      <c r="D8" s="24" t="s">
        <v>69</v>
      </c>
      <c r="F8" s="24" t="s">
        <v>67</v>
      </c>
      <c r="G8" s="24" t="s">
        <v>68</v>
      </c>
      <c r="H8" s="42" t="s">
        <v>69</v>
      </c>
    </row>
    <row r="9">
      <c r="A9" s="40"/>
      <c r="H9" s="43"/>
    </row>
    <row r="10">
      <c r="A10" s="44" t="s">
        <v>320</v>
      </c>
      <c r="B10" s="8">
        <v>40</v>
      </c>
      <c r="C10" s="8">
        <v>0</v>
      </c>
      <c r="D10" s="8">
        <v>0</v>
      </c>
      <c r="F10" s="8">
        <f t="shared" ref="F10:F17" si="2">B10/SUM(B10:D10)*100</f>
        <v>100</v>
      </c>
      <c r="G10" s="8">
        <f t="shared" ref="G10:G17" si="3">C10/SUM(B10:D10)*100</f>
        <v>0</v>
      </c>
      <c r="H10" s="9">
        <f t="shared" ref="H10:H17" si="4">D10/SUM(B10:D10)*100</f>
        <v>0</v>
      </c>
    </row>
    <row r="11">
      <c r="A11" s="7" t="s">
        <v>321</v>
      </c>
      <c r="B11" s="8">
        <v>40</v>
      </c>
      <c r="C11" s="8">
        <v>0</v>
      </c>
      <c r="D11" s="8">
        <v>0</v>
      </c>
      <c r="F11" s="8">
        <f t="shared" si="2"/>
        <v>100</v>
      </c>
      <c r="G11" s="8">
        <f t="shared" si="3"/>
        <v>0</v>
      </c>
      <c r="H11" s="9">
        <f t="shared" si="4"/>
        <v>0</v>
      </c>
    </row>
    <row r="12">
      <c r="A12" s="7" t="s">
        <v>322</v>
      </c>
      <c r="B12" s="8">
        <v>40</v>
      </c>
      <c r="C12" s="8">
        <v>0</v>
      </c>
      <c r="D12" s="8">
        <v>0</v>
      </c>
      <c r="F12" s="8">
        <f t="shared" si="2"/>
        <v>100</v>
      </c>
      <c r="G12" s="8">
        <f t="shared" si="3"/>
        <v>0</v>
      </c>
      <c r="H12" s="9">
        <f t="shared" si="4"/>
        <v>0</v>
      </c>
    </row>
    <row r="13">
      <c r="A13" s="44" t="s">
        <v>323</v>
      </c>
      <c r="B13" s="8">
        <v>35</v>
      </c>
      <c r="C13" s="8">
        <v>0</v>
      </c>
      <c r="D13" s="8">
        <v>5</v>
      </c>
      <c r="F13" s="8">
        <f t="shared" si="2"/>
        <v>87.5</v>
      </c>
      <c r="G13" s="8">
        <f t="shared" si="3"/>
        <v>0</v>
      </c>
      <c r="H13" s="9">
        <f t="shared" si="4"/>
        <v>12.5</v>
      </c>
    </row>
    <row r="14">
      <c r="A14" s="7" t="s">
        <v>324</v>
      </c>
      <c r="B14" s="8">
        <v>40</v>
      </c>
      <c r="C14" s="8">
        <v>0</v>
      </c>
      <c r="D14" s="8">
        <v>0</v>
      </c>
      <c r="F14" s="8">
        <f t="shared" si="2"/>
        <v>100</v>
      </c>
      <c r="G14" s="8">
        <f t="shared" si="3"/>
        <v>0</v>
      </c>
      <c r="H14" s="9">
        <f t="shared" si="4"/>
        <v>0</v>
      </c>
    </row>
    <row r="15">
      <c r="A15" s="7" t="s">
        <v>325</v>
      </c>
      <c r="B15" s="8">
        <v>0</v>
      </c>
      <c r="C15" s="8">
        <v>0</v>
      </c>
      <c r="D15" s="8">
        <v>40</v>
      </c>
      <c r="F15" s="8">
        <f t="shared" si="2"/>
        <v>0</v>
      </c>
      <c r="G15" s="8">
        <f t="shared" si="3"/>
        <v>0</v>
      </c>
      <c r="H15" s="9">
        <f t="shared" si="4"/>
        <v>100</v>
      </c>
    </row>
    <row r="16">
      <c r="A16" s="7" t="s">
        <v>326</v>
      </c>
      <c r="B16" s="8">
        <v>40</v>
      </c>
      <c r="C16" s="8">
        <v>0</v>
      </c>
      <c r="D16" s="8">
        <v>0</v>
      </c>
      <c r="F16" s="8">
        <f t="shared" si="2"/>
        <v>100</v>
      </c>
      <c r="G16" s="8">
        <f t="shared" si="3"/>
        <v>0</v>
      </c>
      <c r="H16" s="9">
        <f t="shared" si="4"/>
        <v>0</v>
      </c>
    </row>
    <row r="17">
      <c r="A17" s="10" t="s">
        <v>327</v>
      </c>
      <c r="B17" s="11">
        <v>0</v>
      </c>
      <c r="C17" s="11">
        <v>0</v>
      </c>
      <c r="D17" s="11">
        <v>40</v>
      </c>
      <c r="E17" s="45"/>
      <c r="F17" s="11">
        <f t="shared" si="2"/>
        <v>0</v>
      </c>
      <c r="G17" s="11">
        <f t="shared" si="3"/>
        <v>0</v>
      </c>
      <c r="H17" s="12">
        <f t="shared" si="4"/>
        <v>100</v>
      </c>
    </row>
    <row r="20">
      <c r="A20" s="37" t="s">
        <v>328</v>
      </c>
      <c r="B20" s="46"/>
      <c r="C20" s="46"/>
      <c r="D20" s="46"/>
      <c r="E20" s="47"/>
    </row>
    <row r="21">
      <c r="A21" s="34" t="s">
        <v>2</v>
      </c>
      <c r="B21" s="24" t="s">
        <v>3</v>
      </c>
      <c r="C21" s="24" t="s">
        <v>33</v>
      </c>
      <c r="D21" s="24" t="s">
        <v>34</v>
      </c>
      <c r="E21" s="42" t="s">
        <v>35</v>
      </c>
    </row>
    <row r="22">
      <c r="A22" s="40" t="s">
        <v>329</v>
      </c>
      <c r="B22" s="35" t="s">
        <v>330</v>
      </c>
      <c r="C22" s="35">
        <v>36039.109000000011</v>
      </c>
      <c r="D22" s="35">
        <v>28129.059999999998</v>
      </c>
      <c r="E22" s="43">
        <v>0.43836469761198882</v>
      </c>
    </row>
    <row r="23">
      <c r="A23" s="40" t="s">
        <v>331</v>
      </c>
      <c r="B23" s="35" t="s">
        <v>330</v>
      </c>
      <c r="C23" s="35">
        <v>7677.2530000000006</v>
      </c>
      <c r="D23" s="35">
        <v>8780.6759999999995</v>
      </c>
      <c r="E23" s="43">
        <v>0.53352253494349133</v>
      </c>
    </row>
    <row r="24">
      <c r="A24" s="40" t="s">
        <v>332</v>
      </c>
      <c r="B24" s="35" t="s">
        <v>330</v>
      </c>
      <c r="C24" s="35">
        <v>13906.291000000001</v>
      </c>
      <c r="D24" s="35">
        <v>8704.6750000000011</v>
      </c>
      <c r="E24" s="43">
        <v>0.38497581217892241</v>
      </c>
    </row>
    <row r="25">
      <c r="A25" s="40" t="s">
        <v>333</v>
      </c>
      <c r="B25" s="35" t="s">
        <v>330</v>
      </c>
      <c r="C25" s="35">
        <v>16880.962</v>
      </c>
      <c r="D25" s="35">
        <v>10820.363000000001</v>
      </c>
      <c r="E25" s="43">
        <v>0.39060813878036521</v>
      </c>
    </row>
    <row r="26">
      <c r="A26" s="40" t="s">
        <v>334</v>
      </c>
      <c r="B26" s="35" t="s">
        <v>330</v>
      </c>
      <c r="C26" s="35">
        <v>16324.700000000001</v>
      </c>
      <c r="D26" s="35">
        <v>10350.234</v>
      </c>
      <c r="E26" s="43">
        <v>0.38801348112051559</v>
      </c>
    </row>
    <row r="27">
      <c r="A27" s="40" t="s">
        <v>335</v>
      </c>
      <c r="B27" s="35" t="s">
        <v>330</v>
      </c>
      <c r="C27" s="35">
        <v>25209.592999999997</v>
      </c>
      <c r="D27" s="35">
        <v>19751.819</v>
      </c>
      <c r="E27" s="43">
        <v>0.43930602090521537</v>
      </c>
    </row>
    <row r="28">
      <c r="A28" s="40" t="s">
        <v>336</v>
      </c>
      <c r="B28" s="35" t="s">
        <v>330</v>
      </c>
      <c r="C28" s="35">
        <v>26958.808000000001</v>
      </c>
      <c r="D28" s="35">
        <v>19354.918000000001</v>
      </c>
      <c r="E28" s="43">
        <v>0.41790889379101132</v>
      </c>
    </row>
    <row r="29">
      <c r="A29" s="40"/>
      <c r="E29" s="43"/>
    </row>
    <row r="30">
      <c r="A30" s="40" t="s">
        <v>337</v>
      </c>
      <c r="B30" s="35" t="s">
        <v>338</v>
      </c>
      <c r="C30" s="35">
        <v>20227.207000000002</v>
      </c>
      <c r="D30" s="35">
        <v>12823.165000000003</v>
      </c>
      <c r="E30" s="43">
        <v>0.38798852248924764</v>
      </c>
    </row>
    <row r="31">
      <c r="A31" s="40" t="s">
        <v>339</v>
      </c>
      <c r="B31" s="35" t="s">
        <v>338</v>
      </c>
      <c r="C31" s="35">
        <v>24496.809000000001</v>
      </c>
      <c r="D31" s="35">
        <v>13385.234999999999</v>
      </c>
      <c r="E31" s="43">
        <v>0.35333983034283994</v>
      </c>
    </row>
    <row r="32">
      <c r="A32" s="40" t="s">
        <v>340</v>
      </c>
      <c r="B32" s="35" t="s">
        <v>338</v>
      </c>
      <c r="C32" s="35">
        <v>11982.407999999999</v>
      </c>
      <c r="D32" s="35">
        <v>5254.2630000000008</v>
      </c>
      <c r="E32" s="43">
        <v>0.3048304977219789</v>
      </c>
    </row>
    <row r="33">
      <c r="A33" s="40" t="s">
        <v>341</v>
      </c>
      <c r="B33" s="35" t="s">
        <v>338</v>
      </c>
      <c r="C33" s="35">
        <v>16712.858</v>
      </c>
      <c r="D33" s="35">
        <v>9296.3109999999997</v>
      </c>
      <c r="E33" s="43">
        <v>0.35742437599601889</v>
      </c>
    </row>
    <row r="34">
      <c r="A34" s="40" t="s">
        <v>342</v>
      </c>
      <c r="B34" s="35" t="s">
        <v>338</v>
      </c>
      <c r="C34" s="35">
        <v>25386.605000000003</v>
      </c>
      <c r="D34" s="35">
        <v>23611.562000000002</v>
      </c>
      <c r="E34" s="43">
        <v>0.48188663873895532</v>
      </c>
    </row>
    <row r="35">
      <c r="A35" s="40" t="s">
        <v>343</v>
      </c>
      <c r="B35" s="35" t="s">
        <v>338</v>
      </c>
      <c r="C35" s="35">
        <v>25494.864000000001</v>
      </c>
      <c r="D35" s="35">
        <v>18065.561000000002</v>
      </c>
      <c r="E35" s="43">
        <v>0.41472416763610548</v>
      </c>
    </row>
    <row r="36">
      <c r="A36" s="40" t="s">
        <v>344</v>
      </c>
      <c r="B36" s="35" t="s">
        <v>338</v>
      </c>
      <c r="C36" s="35">
        <v>20582.062000000009</v>
      </c>
      <c r="D36" s="35">
        <v>11076.248999999996</v>
      </c>
      <c r="E36" s="43">
        <v>0.34986860164460432</v>
      </c>
    </row>
    <row r="37">
      <c r="A37" s="40" t="s">
        <v>345</v>
      </c>
      <c r="B37" s="35" t="s">
        <v>338</v>
      </c>
      <c r="C37" s="35">
        <v>16561.377</v>
      </c>
      <c r="D37" s="35">
        <v>6002.6319999999987</v>
      </c>
      <c r="E37" s="43">
        <v>0.26602683946811045</v>
      </c>
    </row>
    <row r="38">
      <c r="A38" s="40"/>
      <c r="E38" s="43"/>
    </row>
    <row r="39">
      <c r="A39" s="34"/>
      <c r="B39" s="24" t="s">
        <v>25</v>
      </c>
      <c r="C39" s="24" t="s">
        <v>26</v>
      </c>
      <c r="D39" s="24" t="s">
        <v>27</v>
      </c>
      <c r="E39" s="42" t="s">
        <v>28</v>
      </c>
    </row>
    <row r="40">
      <c r="A40" s="40" t="s">
        <v>330</v>
      </c>
      <c r="B40" s="35">
        <v>7</v>
      </c>
      <c r="C40" s="35">
        <v>0.4275285113330729</v>
      </c>
      <c r="D40" s="35">
        <v>0.052151520391720836</v>
      </c>
      <c r="E40" s="43">
        <v>0.063457103346603913</v>
      </c>
    </row>
    <row r="41">
      <c r="A41" s="48" t="s">
        <v>338</v>
      </c>
      <c r="B41" s="45">
        <v>8</v>
      </c>
      <c r="C41" s="45">
        <v>0.36451118425473261</v>
      </c>
      <c r="D41" s="45">
        <v>0.066008553735860245</v>
      </c>
      <c r="E41" s="49"/>
    </row>
    <row r="44">
      <c r="A44" s="37" t="s">
        <v>346</v>
      </c>
      <c r="B44" s="46"/>
      <c r="C44" s="46"/>
      <c r="D44" s="46"/>
      <c r="E44" s="47"/>
    </row>
    <row r="45">
      <c r="A45" s="34" t="s">
        <v>2</v>
      </c>
      <c r="B45" s="24" t="s">
        <v>3</v>
      </c>
      <c r="C45" s="24" t="s">
        <v>145</v>
      </c>
      <c r="D45" s="24" t="s">
        <v>146</v>
      </c>
      <c r="E45" s="42" t="s">
        <v>147</v>
      </c>
    </row>
    <row r="46">
      <c r="A46" s="40" t="s">
        <v>347</v>
      </c>
      <c r="B46" s="35" t="s">
        <v>330</v>
      </c>
      <c r="C46" s="35">
        <v>9.9979999999999993</v>
      </c>
      <c r="D46" s="35">
        <v>13.278</v>
      </c>
      <c r="E46" s="43">
        <v>0.75297484560927841</v>
      </c>
    </row>
    <row r="47">
      <c r="A47" s="40" t="s">
        <v>348</v>
      </c>
      <c r="B47" s="35" t="s">
        <v>330</v>
      </c>
      <c r="C47" s="35">
        <v>10.015000000000001</v>
      </c>
      <c r="D47" s="35">
        <v>12.960000000000001</v>
      </c>
      <c r="E47" s="43">
        <v>0.77276234567901236</v>
      </c>
    </row>
    <row r="48">
      <c r="A48" s="40" t="s">
        <v>349</v>
      </c>
      <c r="B48" s="35" t="s">
        <v>330</v>
      </c>
      <c r="C48" s="35">
        <v>10.015000000000001</v>
      </c>
      <c r="D48" s="35">
        <v>12.705</v>
      </c>
      <c r="E48" s="43">
        <v>0.78827233372687922</v>
      </c>
    </row>
    <row r="49">
      <c r="A49" s="40" t="s">
        <v>350</v>
      </c>
      <c r="B49" s="35" t="s">
        <v>330</v>
      </c>
      <c r="C49" s="35">
        <v>10.015000000000001</v>
      </c>
      <c r="D49" s="35">
        <v>16.753</v>
      </c>
      <c r="E49" s="43">
        <v>0.59780337849937326</v>
      </c>
    </row>
    <row r="50">
      <c r="A50" s="40" t="s">
        <v>351</v>
      </c>
      <c r="B50" s="35" t="s">
        <v>330</v>
      </c>
      <c r="C50" s="35">
        <v>10.015000000000001</v>
      </c>
      <c r="D50" s="35">
        <v>16.294</v>
      </c>
      <c r="E50" s="43">
        <v>0.61464342702835406</v>
      </c>
    </row>
    <row r="51">
      <c r="A51" s="40" t="s">
        <v>352</v>
      </c>
      <c r="B51" s="35" t="s">
        <v>330</v>
      </c>
      <c r="C51" s="35">
        <v>10.032</v>
      </c>
      <c r="D51" s="35">
        <v>12.973000000000001</v>
      </c>
      <c r="E51" s="43">
        <v>0.77329838896168968</v>
      </c>
    </row>
    <row r="52">
      <c r="A52" s="40" t="s">
        <v>353</v>
      </c>
      <c r="B52" s="35" t="s">
        <v>330</v>
      </c>
      <c r="C52" s="35">
        <v>10.015000000000001</v>
      </c>
      <c r="D52" s="35">
        <v>13.077</v>
      </c>
      <c r="E52" s="43">
        <v>0.76584843618566956</v>
      </c>
    </row>
    <row r="53">
      <c r="A53" s="40" t="s">
        <v>354</v>
      </c>
      <c r="B53" s="35" t="s">
        <v>330</v>
      </c>
      <c r="C53" s="35">
        <v>10.032</v>
      </c>
      <c r="D53" s="35">
        <v>14.791</v>
      </c>
      <c r="E53" s="43">
        <v>0.67825028733689408</v>
      </c>
    </row>
    <row r="54">
      <c r="A54" s="40"/>
      <c r="E54" s="43"/>
    </row>
    <row r="55">
      <c r="A55" s="40" t="s">
        <v>355</v>
      </c>
      <c r="B55" s="35" t="s">
        <v>338</v>
      </c>
      <c r="C55" s="35">
        <v>10.015000000000001</v>
      </c>
      <c r="D55" s="35">
        <v>12.765000000000001</v>
      </c>
      <c r="E55" s="43">
        <v>0.78456717587152369</v>
      </c>
    </row>
    <row r="56">
      <c r="A56" s="40" t="s">
        <v>356</v>
      </c>
      <c r="B56" s="35" t="s">
        <v>338</v>
      </c>
      <c r="C56" s="35">
        <v>10.032</v>
      </c>
      <c r="D56" s="35">
        <v>12.728999999999999</v>
      </c>
      <c r="E56" s="43">
        <v>0.78812161206693387</v>
      </c>
    </row>
    <row r="57">
      <c r="A57" s="40" t="s">
        <v>357</v>
      </c>
      <c r="B57" s="35" t="s">
        <v>338</v>
      </c>
      <c r="C57" s="35">
        <v>10.032</v>
      </c>
      <c r="D57" s="35">
        <v>11.321</v>
      </c>
      <c r="E57" s="43">
        <v>0.88614080028266051</v>
      </c>
    </row>
    <row r="58">
      <c r="A58" s="40" t="s">
        <v>358</v>
      </c>
      <c r="B58" s="35" t="s">
        <v>338</v>
      </c>
      <c r="C58" s="35">
        <v>10.032</v>
      </c>
      <c r="D58" s="35">
        <v>12.869999999999999</v>
      </c>
      <c r="E58" s="43">
        <v>0.77948717948717949</v>
      </c>
    </row>
    <row r="59">
      <c r="A59" s="40" t="s">
        <v>359</v>
      </c>
      <c r="B59" s="35" t="s">
        <v>338</v>
      </c>
      <c r="C59" s="35">
        <v>10.032</v>
      </c>
      <c r="D59" s="35">
        <v>12.098000000000001</v>
      </c>
      <c r="E59" s="43">
        <v>0.82922797156554795</v>
      </c>
    </row>
    <row r="60">
      <c r="A60" s="40" t="s">
        <v>360</v>
      </c>
      <c r="B60" s="35" t="s">
        <v>338</v>
      </c>
      <c r="C60" s="35">
        <v>9.9629999999999992</v>
      </c>
      <c r="D60" s="35">
        <v>11.022</v>
      </c>
      <c r="E60" s="43">
        <v>0.90391943385955353</v>
      </c>
    </row>
    <row r="61">
      <c r="A61" s="40" t="s">
        <v>361</v>
      </c>
      <c r="B61" s="35" t="s">
        <v>338</v>
      </c>
      <c r="C61" s="35">
        <v>10.032</v>
      </c>
      <c r="D61" s="35">
        <v>12.869999999999999</v>
      </c>
      <c r="E61" s="43">
        <v>0.77948717948717949</v>
      </c>
    </row>
    <row r="62">
      <c r="A62" s="40" t="s">
        <v>362</v>
      </c>
      <c r="B62" s="35" t="s">
        <v>338</v>
      </c>
      <c r="C62" s="35">
        <v>10.032</v>
      </c>
      <c r="D62" s="35">
        <v>13.493</v>
      </c>
      <c r="E62" s="43">
        <v>0.74349662788112358</v>
      </c>
    </row>
    <row r="63">
      <c r="A63" s="40" t="s">
        <v>363</v>
      </c>
      <c r="B63" s="35" t="s">
        <v>338</v>
      </c>
      <c r="C63" s="35">
        <v>9.9629999999999992</v>
      </c>
      <c r="D63" s="35">
        <v>10.327</v>
      </c>
      <c r="E63" s="43">
        <v>0.96475259029727889</v>
      </c>
    </row>
    <row r="64">
      <c r="A64" s="40" t="s">
        <v>364</v>
      </c>
      <c r="B64" s="35" t="s">
        <v>338</v>
      </c>
      <c r="C64" s="35">
        <v>10.032</v>
      </c>
      <c r="D64" s="35">
        <v>10.933999999999999</v>
      </c>
      <c r="E64" s="43">
        <v>0.91750503018108653</v>
      </c>
    </row>
    <row r="65">
      <c r="A65" s="40" t="s">
        <v>365</v>
      </c>
      <c r="B65" s="35" t="s">
        <v>338</v>
      </c>
      <c r="C65" s="35">
        <v>10.032</v>
      </c>
      <c r="D65" s="35">
        <v>11.779999999999999</v>
      </c>
      <c r="E65" s="43">
        <v>0.85161290322580652</v>
      </c>
    </row>
    <row r="66">
      <c r="A66" s="40" t="s">
        <v>366</v>
      </c>
      <c r="B66" s="35" t="s">
        <v>338</v>
      </c>
      <c r="C66" s="35">
        <v>9.9979999999999993</v>
      </c>
      <c r="D66" s="35">
        <v>10.736000000000001</v>
      </c>
      <c r="E66" s="43">
        <v>0.9312593144560356</v>
      </c>
    </row>
    <row r="67">
      <c r="A67" s="40"/>
      <c r="E67" s="43"/>
    </row>
    <row r="68">
      <c r="A68" s="40" t="s">
        <v>367</v>
      </c>
      <c r="B68" s="35" t="s">
        <v>338</v>
      </c>
      <c r="C68" s="35">
        <v>10.015000000000001</v>
      </c>
      <c r="D68" s="35">
        <v>11.217000000000001</v>
      </c>
      <c r="E68" s="43">
        <v>0.89284122314344305</v>
      </c>
    </row>
    <row r="69">
      <c r="A69" s="40" t="s">
        <v>356</v>
      </c>
      <c r="B69" s="35" t="s">
        <v>338</v>
      </c>
      <c r="C69" s="35">
        <v>10.015000000000001</v>
      </c>
      <c r="D69" s="35">
        <v>11.763</v>
      </c>
      <c r="E69" s="43">
        <v>0.85139845277565251</v>
      </c>
    </row>
    <row r="70">
      <c r="A70" s="40" t="s">
        <v>360</v>
      </c>
      <c r="B70" s="35" t="s">
        <v>338</v>
      </c>
      <c r="C70" s="35">
        <v>10.015000000000001</v>
      </c>
      <c r="D70" s="35">
        <v>11.787000000000001</v>
      </c>
      <c r="E70" s="43">
        <v>0.84966488504284376</v>
      </c>
    </row>
    <row r="71">
      <c r="A71" s="40" t="s">
        <v>357</v>
      </c>
      <c r="B71" s="35" t="s">
        <v>338</v>
      </c>
      <c r="C71" s="35">
        <v>9.9800000000000004</v>
      </c>
      <c r="D71" s="35">
        <v>10.766</v>
      </c>
      <c r="E71" s="43">
        <v>0.92699238342931456</v>
      </c>
    </row>
    <row r="72">
      <c r="A72" s="40" t="s">
        <v>368</v>
      </c>
      <c r="B72" s="35" t="s">
        <v>338</v>
      </c>
      <c r="C72" s="35">
        <v>10.015000000000001</v>
      </c>
      <c r="D72" s="35">
        <v>10.925000000000001</v>
      </c>
      <c r="E72" s="43">
        <v>0.91670480549199085</v>
      </c>
    </row>
    <row r="73">
      <c r="A73" s="40" t="s">
        <v>369</v>
      </c>
      <c r="B73" s="35" t="s">
        <v>338</v>
      </c>
      <c r="C73" s="35">
        <v>10.015000000000001</v>
      </c>
      <c r="D73" s="35">
        <v>11.356999999999999</v>
      </c>
      <c r="E73" s="43">
        <v>0.88183499163511503</v>
      </c>
    </row>
    <row r="74">
      <c r="A74" s="40" t="s">
        <v>362</v>
      </c>
      <c r="B74" s="35" t="s">
        <v>338</v>
      </c>
      <c r="C74" s="35">
        <v>10.015000000000001</v>
      </c>
      <c r="D74" s="35">
        <v>11.199999999999999</v>
      </c>
      <c r="E74" s="43">
        <v>0.89419642857142867</v>
      </c>
    </row>
    <row r="75">
      <c r="A75" s="40" t="s">
        <v>361</v>
      </c>
      <c r="B75" s="35" t="s">
        <v>338</v>
      </c>
      <c r="C75" s="35">
        <v>10.015000000000001</v>
      </c>
      <c r="D75" s="35">
        <v>11.352</v>
      </c>
      <c r="E75" s="43">
        <v>0.88222339675828054</v>
      </c>
    </row>
    <row r="76">
      <c r="A76" s="40" t="s">
        <v>359</v>
      </c>
      <c r="B76" s="35" t="s">
        <v>338</v>
      </c>
      <c r="C76" s="35">
        <v>10.015000000000001</v>
      </c>
      <c r="D76" s="35">
        <v>15.669</v>
      </c>
      <c r="E76" s="43">
        <v>0.63916012508775288</v>
      </c>
    </row>
    <row r="77">
      <c r="A77" s="40"/>
      <c r="E77" s="43"/>
    </row>
    <row r="78">
      <c r="A78" s="40"/>
      <c r="B78" s="50" t="s">
        <v>25</v>
      </c>
      <c r="C78" s="50" t="s">
        <v>26</v>
      </c>
      <c r="D78" s="50" t="s">
        <v>27</v>
      </c>
      <c r="E78" s="51" t="s">
        <v>28</v>
      </c>
    </row>
    <row r="79">
      <c r="A79" s="40" t="s">
        <v>330</v>
      </c>
      <c r="B79" s="35">
        <v>8</v>
      </c>
      <c r="C79" s="35">
        <v>0.71798168037839394</v>
      </c>
      <c r="D79" s="35">
        <v>0.076734780578295511</v>
      </c>
      <c r="E79" s="43">
        <v>0.00026590347694554545</v>
      </c>
    </row>
    <row r="80">
      <c r="A80" s="48" t="s">
        <v>338</v>
      </c>
      <c r="B80" s="45">
        <v>21</v>
      </c>
      <c r="C80" s="45">
        <v>0.8521235481237015</v>
      </c>
      <c r="D80" s="45">
        <v>0.077120641251488362</v>
      </c>
      <c r="E80" s="49"/>
    </row>
    <row r="83">
      <c r="A83" s="37" t="s">
        <v>370</v>
      </c>
      <c r="B83" s="46"/>
      <c r="C83" s="46"/>
      <c r="D83" s="46"/>
      <c r="E83" s="47"/>
    </row>
    <row r="84">
      <c r="A84" s="34" t="s">
        <v>2</v>
      </c>
      <c r="B84" s="24" t="s">
        <v>3</v>
      </c>
      <c r="C84" s="24" t="s">
        <v>371</v>
      </c>
      <c r="D84" s="24" t="s">
        <v>35</v>
      </c>
      <c r="E84" s="43"/>
    </row>
    <row r="85">
      <c r="A85" s="40" t="s">
        <v>372</v>
      </c>
      <c r="B85" s="35" t="s">
        <v>373</v>
      </c>
      <c r="C85" s="35">
        <v>1.4185000000000001</v>
      </c>
      <c r="D85" s="35">
        <v>1.4185000000000001</v>
      </c>
      <c r="E85" s="43"/>
    </row>
    <row r="86">
      <c r="A86" s="40" t="s">
        <v>374</v>
      </c>
      <c r="B86" s="35" t="s">
        <v>373</v>
      </c>
      <c r="C86" s="35">
        <v>1.3957999999999999</v>
      </c>
      <c r="D86" s="35">
        <v>1.3957999999999999</v>
      </c>
      <c r="E86" s="43"/>
    </row>
    <row r="87">
      <c r="A87" s="40" t="s">
        <v>375</v>
      </c>
      <c r="B87" s="35" t="s">
        <v>373</v>
      </c>
      <c r="C87" s="35">
        <v>1.4789999999999999</v>
      </c>
      <c r="D87" s="35">
        <v>1.4789999999999999</v>
      </c>
      <c r="E87" s="43"/>
    </row>
    <row r="88">
      <c r="A88" s="40" t="s">
        <v>376</v>
      </c>
      <c r="B88" s="35" t="s">
        <v>373</v>
      </c>
      <c r="C88" s="35">
        <v>1.4179999999999999</v>
      </c>
      <c r="D88" s="35">
        <v>1.4179999999999999</v>
      </c>
      <c r="E88" s="43"/>
    </row>
    <row r="89">
      <c r="A89" s="40" t="s">
        <v>377</v>
      </c>
      <c r="B89" s="35" t="s">
        <v>373</v>
      </c>
      <c r="C89" s="35">
        <v>1.488</v>
      </c>
      <c r="D89" s="35">
        <v>1.488</v>
      </c>
      <c r="E89" s="43"/>
    </row>
    <row r="90">
      <c r="A90" s="40" t="s">
        <v>375</v>
      </c>
      <c r="B90" s="35" t="s">
        <v>373</v>
      </c>
      <c r="C90" s="35">
        <v>1.4530000000000001</v>
      </c>
      <c r="D90" s="35">
        <v>1.4530000000000001</v>
      </c>
      <c r="E90" s="43"/>
    </row>
    <row r="91">
      <c r="A91" s="40" t="s">
        <v>378</v>
      </c>
      <c r="B91" s="35" t="s">
        <v>373</v>
      </c>
      <c r="C91" s="35">
        <v>1.6259999999999999</v>
      </c>
      <c r="D91" s="35">
        <v>1.6259999999999999</v>
      </c>
      <c r="E91" s="43"/>
    </row>
    <row r="92">
      <c r="A92" s="40" t="s">
        <v>372</v>
      </c>
      <c r="B92" s="35" t="s">
        <v>373</v>
      </c>
      <c r="C92" s="35">
        <v>1.5569999999999999</v>
      </c>
      <c r="D92" s="35">
        <v>1.5569999999999999</v>
      </c>
      <c r="E92" s="43"/>
    </row>
    <row r="93">
      <c r="A93" s="40"/>
      <c r="E93" s="43"/>
    </row>
    <row r="94">
      <c r="A94" s="40" t="s">
        <v>379</v>
      </c>
      <c r="B94" s="35" t="s">
        <v>380</v>
      </c>
      <c r="C94" s="35">
        <v>2.3159999999999998</v>
      </c>
      <c r="D94" s="35">
        <v>2.3159999999999998</v>
      </c>
      <c r="E94" s="43"/>
    </row>
    <row r="95">
      <c r="A95" s="40" t="s">
        <v>381</v>
      </c>
      <c r="B95" s="35" t="s">
        <v>380</v>
      </c>
      <c r="C95" s="35">
        <v>2.0072999999999999</v>
      </c>
      <c r="D95" s="35">
        <v>2.0072999999999999</v>
      </c>
      <c r="E95" s="43"/>
    </row>
    <row r="96">
      <c r="A96" s="40" t="s">
        <v>382</v>
      </c>
      <c r="B96" s="35" t="s">
        <v>380</v>
      </c>
      <c r="C96" s="35">
        <v>2.3844000000000003</v>
      </c>
      <c r="D96" s="35">
        <v>2.3844000000000003</v>
      </c>
      <c r="E96" s="43"/>
    </row>
    <row r="97">
      <c r="A97" s="40" t="s">
        <v>383</v>
      </c>
      <c r="B97" s="35" t="s">
        <v>380</v>
      </c>
      <c r="C97" s="35">
        <v>1.9881999999999997</v>
      </c>
      <c r="D97" s="35">
        <v>1.9881999999999997</v>
      </c>
      <c r="E97" s="43"/>
    </row>
    <row r="98">
      <c r="A98" s="40" t="s">
        <v>384</v>
      </c>
      <c r="B98" s="35" t="s">
        <v>380</v>
      </c>
      <c r="C98" s="35">
        <v>1.7462</v>
      </c>
      <c r="D98" s="35">
        <v>1.7462</v>
      </c>
      <c r="E98" s="43"/>
    </row>
    <row r="99">
      <c r="A99" s="40" t="s">
        <v>385</v>
      </c>
      <c r="B99" s="35" t="s">
        <v>380</v>
      </c>
      <c r="C99" s="35">
        <v>2.4665000000000004</v>
      </c>
      <c r="D99" s="35">
        <v>2.4665000000000004</v>
      </c>
      <c r="E99" s="43"/>
    </row>
    <row r="100">
      <c r="A100" s="40" t="s">
        <v>386</v>
      </c>
      <c r="B100" s="35" t="s">
        <v>380</v>
      </c>
      <c r="C100" s="35">
        <v>2.2069000000000001</v>
      </c>
      <c r="D100" s="35">
        <v>2.2069000000000001</v>
      </c>
      <c r="E100" s="43"/>
    </row>
    <row r="101">
      <c r="A101" s="40" t="s">
        <v>387</v>
      </c>
      <c r="B101" s="35" t="s">
        <v>380</v>
      </c>
      <c r="C101" s="35">
        <v>2.1154999999999999</v>
      </c>
      <c r="D101" s="35">
        <v>2.1154999999999999</v>
      </c>
      <c r="E101" s="43"/>
    </row>
    <row r="102">
      <c r="A102" s="40" t="s">
        <v>388</v>
      </c>
      <c r="B102" s="35" t="s">
        <v>380</v>
      </c>
      <c r="C102" s="35">
        <v>1.7159</v>
      </c>
      <c r="D102" s="35">
        <v>1.7159</v>
      </c>
      <c r="E102" s="43"/>
    </row>
    <row r="103">
      <c r="A103" s="40" t="s">
        <v>389</v>
      </c>
      <c r="B103" s="35" t="s">
        <v>380</v>
      </c>
      <c r="C103" s="35">
        <v>1.4460999999999999</v>
      </c>
      <c r="D103" s="35">
        <v>1.4460999999999999</v>
      </c>
      <c r="E103" s="43"/>
    </row>
    <row r="104">
      <c r="A104" s="40" t="s">
        <v>390</v>
      </c>
      <c r="B104" s="35" t="s">
        <v>380</v>
      </c>
      <c r="C104" s="35">
        <v>1.4321999999999999</v>
      </c>
      <c r="D104" s="35">
        <v>1.4321999999999999</v>
      </c>
      <c r="E104" s="43"/>
    </row>
    <row r="105">
      <c r="A105" s="40" t="s">
        <v>391</v>
      </c>
      <c r="B105" s="35" t="s">
        <v>380</v>
      </c>
      <c r="C105" s="35">
        <v>1.8739999999999999</v>
      </c>
      <c r="D105" s="35">
        <v>1.8739999999999999</v>
      </c>
      <c r="E105" s="43"/>
    </row>
    <row r="106">
      <c r="A106" s="40" t="s">
        <v>392</v>
      </c>
      <c r="B106" s="35" t="s">
        <v>380</v>
      </c>
      <c r="C106" s="35">
        <v>2.4527000000000001</v>
      </c>
      <c r="D106" s="35">
        <v>2.4527000000000001</v>
      </c>
      <c r="E106" s="43"/>
    </row>
    <row r="107">
      <c r="A107" s="40" t="s">
        <v>393</v>
      </c>
      <c r="B107" s="35" t="s">
        <v>380</v>
      </c>
      <c r="C107" s="35">
        <v>2.8645000000000005</v>
      </c>
      <c r="D107" s="35">
        <v>2.8645000000000005</v>
      </c>
      <c r="E107" s="43"/>
    </row>
    <row r="108">
      <c r="A108" s="40" t="s">
        <v>394</v>
      </c>
      <c r="B108" s="35" t="s">
        <v>380</v>
      </c>
      <c r="C108" s="35">
        <v>1.7435000000000003</v>
      </c>
      <c r="D108" s="35">
        <v>1.7435000000000003</v>
      </c>
      <c r="E108" s="43"/>
    </row>
    <row r="109">
      <c r="A109" s="40" t="s">
        <v>395</v>
      </c>
      <c r="B109" s="35" t="s">
        <v>380</v>
      </c>
      <c r="C109" s="35">
        <v>1.5265</v>
      </c>
      <c r="D109" s="35">
        <v>1.5265</v>
      </c>
      <c r="E109" s="43"/>
    </row>
    <row r="110">
      <c r="A110" s="40" t="s">
        <v>396</v>
      </c>
      <c r="B110" s="35" t="s">
        <v>380</v>
      </c>
      <c r="C110" s="35">
        <v>1.5948999999999998</v>
      </c>
      <c r="D110" s="35">
        <v>1.5948999999999998</v>
      </c>
      <c r="E110" s="43"/>
    </row>
    <row r="111">
      <c r="A111" s="40" t="s">
        <v>397</v>
      </c>
      <c r="B111" s="35" t="s">
        <v>380</v>
      </c>
      <c r="C111" s="35">
        <v>1.9476</v>
      </c>
      <c r="D111" s="35">
        <v>1.9476</v>
      </c>
      <c r="E111" s="43"/>
    </row>
    <row r="112">
      <c r="A112" s="40" t="s">
        <v>398</v>
      </c>
      <c r="B112" s="35" t="s">
        <v>380</v>
      </c>
      <c r="C112" s="35">
        <v>2.5425</v>
      </c>
      <c r="D112" s="35">
        <v>2.5425</v>
      </c>
      <c r="E112" s="43"/>
    </row>
    <row r="113">
      <c r="A113" s="40" t="s">
        <v>399</v>
      </c>
      <c r="B113" s="35" t="s">
        <v>380</v>
      </c>
      <c r="C113" s="35">
        <v>2.2554999999999996</v>
      </c>
      <c r="D113" s="35">
        <v>2.2554999999999996</v>
      </c>
      <c r="E113" s="43"/>
    </row>
    <row r="114">
      <c r="A114" s="40" t="s">
        <v>400</v>
      </c>
      <c r="B114" s="35" t="s">
        <v>380</v>
      </c>
      <c r="C114" s="35">
        <v>2.9611250000000005</v>
      </c>
      <c r="D114" s="35">
        <v>2.9611250000000005</v>
      </c>
      <c r="E114" s="43"/>
    </row>
    <row r="115">
      <c r="A115" s="40" t="s">
        <v>401</v>
      </c>
      <c r="B115" s="35" t="s">
        <v>380</v>
      </c>
      <c r="C115" s="35">
        <v>3.0926</v>
      </c>
      <c r="D115" s="35">
        <v>3.0926</v>
      </c>
      <c r="E115" s="43"/>
    </row>
    <row r="116">
      <c r="A116" s="40"/>
      <c r="E116" s="43"/>
    </row>
    <row r="117">
      <c r="A117" s="34"/>
      <c r="B117" s="24" t="s">
        <v>25</v>
      </c>
      <c r="C117" s="24" t="s">
        <v>26</v>
      </c>
      <c r="D117" s="24" t="s">
        <v>27</v>
      </c>
      <c r="E117" s="42" t="s">
        <v>28</v>
      </c>
    </row>
    <row r="118">
      <c r="A118" s="40" t="s">
        <v>402</v>
      </c>
      <c r="B118" s="35">
        <v>6</v>
      </c>
      <c r="C118" s="35">
        <v>1.4794125</v>
      </c>
      <c r="D118" s="35">
        <v>0.078150156521184969</v>
      </c>
      <c r="E118" s="43">
        <v>0.00089894709982481214</v>
      </c>
    </row>
    <row r="119">
      <c r="A119" s="48" t="s">
        <v>403</v>
      </c>
      <c r="B119" s="45">
        <v>5</v>
      </c>
      <c r="C119" s="45">
        <v>2.1218465909090907</v>
      </c>
      <c r="D119" s="45">
        <v>0.48163553785732022</v>
      </c>
      <c r="E119" s="49"/>
    </row>
  </sheetData>
  <mergeCells count="1">
    <mergeCell ref="F7:H7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4" activeCellId="0" sqref="A4"/>
    </sheetView>
  </sheetViews>
  <sheetFormatPr baseColWidth="10" defaultRowHeight="16.5"/>
  <cols>
    <col bestFit="1" customWidth="1" min="1" max="1" width="67.5"/>
    <col customWidth="1" min="2" max="2" width="20.00390625"/>
    <col bestFit="1" customWidth="1" min="3" max="3" width="17.83203125"/>
    <col bestFit="1" customWidth="1" min="4" max="4" width="16.83203125"/>
    <col bestFit="1" customWidth="1" min="5" max="5" width="14.6640625"/>
    <col bestFit="1" customWidth="1" min="6" max="6" width="17.83203125"/>
    <col bestFit="1" customWidth="1" min="7" max="7" width="16.83203125"/>
  </cols>
  <sheetData>
    <row r="1" s="8" customFormat="1"/>
    <row r="2" s="8" customFormat="1"/>
    <row r="3">
      <c r="A3" s="1" t="s">
        <v>404</v>
      </c>
    </row>
    <row r="5">
      <c r="A5" s="17" t="s">
        <v>65</v>
      </c>
      <c r="B5" s="18"/>
      <c r="C5" s="18"/>
      <c r="D5" s="18"/>
      <c r="E5" s="18"/>
      <c r="F5" s="18"/>
      <c r="G5" s="19"/>
    </row>
    <row r="6">
      <c r="A6" s="20"/>
      <c r="B6" s="8"/>
      <c r="C6" s="8"/>
      <c r="D6" s="8"/>
      <c r="E6" s="21" t="s">
        <v>66</v>
      </c>
      <c r="F6" s="21"/>
      <c r="G6" s="22"/>
    </row>
    <row r="7">
      <c r="A7" s="23" t="s">
        <v>3</v>
      </c>
      <c r="B7" s="24" t="s">
        <v>67</v>
      </c>
      <c r="C7" s="24" t="s">
        <v>68</v>
      </c>
      <c r="D7" s="24" t="s">
        <v>69</v>
      </c>
      <c r="E7" s="24" t="s">
        <v>67</v>
      </c>
      <c r="F7" s="24" t="s">
        <v>68</v>
      </c>
      <c r="G7" s="25" t="s">
        <v>69</v>
      </c>
    </row>
    <row r="8">
      <c r="A8" s="20"/>
      <c r="B8" s="8"/>
      <c r="C8" s="8"/>
      <c r="D8" s="8"/>
      <c r="E8" s="8"/>
      <c r="F8" s="8"/>
      <c r="G8" s="26"/>
    </row>
    <row r="9">
      <c r="A9" s="20" t="s">
        <v>70</v>
      </c>
      <c r="B9" s="8">
        <v>40</v>
      </c>
      <c r="C9" s="8">
        <v>0</v>
      </c>
      <c r="D9" s="8">
        <v>0</v>
      </c>
      <c r="E9" s="8">
        <v>100</v>
      </c>
      <c r="F9" s="8">
        <v>0</v>
      </c>
      <c r="G9" s="26">
        <v>0</v>
      </c>
    </row>
    <row r="10">
      <c r="A10" s="27" t="s">
        <v>405</v>
      </c>
      <c r="B10" s="28">
        <v>0</v>
      </c>
      <c r="C10" s="28">
        <v>0</v>
      </c>
      <c r="D10" s="28">
        <v>40</v>
      </c>
      <c r="E10" s="28">
        <v>0</v>
      </c>
      <c r="F10" s="28">
        <v>0</v>
      </c>
      <c r="G10" s="29">
        <v>100</v>
      </c>
    </row>
    <row r="12">
      <c r="A12" s="37" t="s">
        <v>406</v>
      </c>
      <c r="B12" s="46"/>
      <c r="C12" s="46"/>
      <c r="D12" s="46"/>
      <c r="E12" s="46"/>
      <c r="F12" s="3"/>
      <c r="G12" s="4"/>
    </row>
    <row r="13">
      <c r="A13" s="34" t="s">
        <v>2</v>
      </c>
      <c r="B13" s="24" t="s">
        <v>3</v>
      </c>
      <c r="C13" s="24" t="s">
        <v>407</v>
      </c>
      <c r="D13" s="24" t="s">
        <v>408</v>
      </c>
      <c r="E13" s="24"/>
      <c r="F13" s="8"/>
      <c r="G13" s="9"/>
    </row>
    <row r="14">
      <c r="A14" s="7" t="s">
        <v>409</v>
      </c>
      <c r="B14" s="8" t="s">
        <v>410</v>
      </c>
      <c r="C14" s="8">
        <v>3.3738000000000001</v>
      </c>
      <c r="D14" s="8">
        <v>1.3837999999999999</v>
      </c>
      <c r="E14" s="8"/>
      <c r="F14" s="8"/>
      <c r="G14" s="9"/>
    </row>
    <row r="15">
      <c r="A15" s="7" t="s">
        <v>411</v>
      </c>
      <c r="B15" s="8" t="s">
        <v>410</v>
      </c>
      <c r="C15" s="8">
        <v>3.5512999999999999</v>
      </c>
      <c r="D15" s="8">
        <v>1.3179000000000001</v>
      </c>
      <c r="E15" s="8"/>
      <c r="F15" s="8"/>
      <c r="G15" s="9"/>
    </row>
    <row r="16">
      <c r="A16" s="7" t="s">
        <v>412</v>
      </c>
      <c r="B16" s="8" t="s">
        <v>410</v>
      </c>
      <c r="C16" s="8">
        <v>3.0670999999999999</v>
      </c>
      <c r="D16" s="8">
        <v>1.5156000000000001</v>
      </c>
      <c r="E16" s="8"/>
      <c r="F16" s="8"/>
      <c r="G16" s="9"/>
    </row>
    <row r="17">
      <c r="A17" s="7" t="s">
        <v>413</v>
      </c>
      <c r="B17" s="8" t="s">
        <v>410</v>
      </c>
      <c r="C17" s="8">
        <v>3.5512999999999999</v>
      </c>
      <c r="D17" s="8">
        <v>1.4497</v>
      </c>
      <c r="E17" s="8"/>
      <c r="F17" s="8"/>
      <c r="G17" s="9"/>
    </row>
    <row r="18">
      <c r="A18" s="7" t="s">
        <v>414</v>
      </c>
      <c r="B18" s="8" t="s">
        <v>410</v>
      </c>
      <c r="C18" s="8">
        <v>3.5512999999999999</v>
      </c>
      <c r="D18" s="8">
        <v>1.3179000000000001</v>
      </c>
      <c r="E18" s="8"/>
      <c r="F18" s="8"/>
      <c r="G18" s="9"/>
    </row>
    <row r="19">
      <c r="A19" s="7" t="s">
        <v>415</v>
      </c>
      <c r="B19" s="8" t="s">
        <v>410</v>
      </c>
      <c r="C19" s="8">
        <v>3.3738000000000001</v>
      </c>
      <c r="D19" s="8">
        <v>1.3837999999999999</v>
      </c>
      <c r="E19" s="8"/>
      <c r="F19" s="8"/>
      <c r="G19" s="9"/>
    </row>
    <row r="20">
      <c r="A20" s="7"/>
      <c r="B20" s="8"/>
      <c r="C20" s="8"/>
      <c r="D20" s="8"/>
      <c r="E20" s="8"/>
      <c r="F20" s="8"/>
      <c r="G20" s="9"/>
    </row>
    <row r="21">
      <c r="A21" s="7" t="s">
        <v>416</v>
      </c>
      <c r="B21" s="8" t="s">
        <v>417</v>
      </c>
      <c r="C21" s="8">
        <v>3.5512999999999999</v>
      </c>
      <c r="D21" s="8">
        <v>1.5156000000000001</v>
      </c>
      <c r="E21" s="8"/>
      <c r="F21" s="8"/>
      <c r="G21" s="9"/>
    </row>
    <row r="22">
      <c r="A22" s="7" t="s">
        <v>418</v>
      </c>
      <c r="B22" s="8" t="s">
        <v>417</v>
      </c>
      <c r="C22" s="8">
        <v>3.5512999999999999</v>
      </c>
      <c r="D22" s="8">
        <v>1.5156000000000001</v>
      </c>
      <c r="E22" s="8"/>
      <c r="F22" s="8"/>
      <c r="G22" s="9"/>
    </row>
    <row r="23">
      <c r="A23" s="7" t="s">
        <v>419</v>
      </c>
      <c r="B23" s="8" t="s">
        <v>417</v>
      </c>
      <c r="C23" s="8">
        <v>3.2130999999999998</v>
      </c>
      <c r="D23" s="8">
        <v>1.3179000000000001</v>
      </c>
      <c r="E23" s="8"/>
      <c r="F23" s="8"/>
      <c r="G23" s="9"/>
    </row>
    <row r="24">
      <c r="A24" s="7" t="s">
        <v>420</v>
      </c>
      <c r="B24" s="8" t="s">
        <v>417</v>
      </c>
      <c r="C24" s="8">
        <v>3.0670999999999999</v>
      </c>
      <c r="D24" s="8">
        <v>1.3837999999999999</v>
      </c>
      <c r="E24" s="8"/>
      <c r="F24" s="8"/>
      <c r="G24" s="9"/>
    </row>
    <row r="25">
      <c r="A25" s="7" t="s">
        <v>421</v>
      </c>
      <c r="B25" s="8" t="s">
        <v>417</v>
      </c>
      <c r="C25" s="8">
        <v>3.5512999999999999</v>
      </c>
      <c r="D25" s="8">
        <v>1.5156000000000001</v>
      </c>
      <c r="E25" s="8"/>
      <c r="F25" s="8"/>
      <c r="G25" s="9"/>
    </row>
    <row r="26">
      <c r="A26" s="7" t="s">
        <v>422</v>
      </c>
      <c r="B26" s="8" t="s">
        <v>417</v>
      </c>
      <c r="C26" s="8">
        <v>3.5512999999999999</v>
      </c>
      <c r="D26" s="8">
        <v>1.5156000000000001</v>
      </c>
      <c r="E26" s="8"/>
      <c r="F26" s="8"/>
      <c r="G26" s="9"/>
    </row>
    <row r="27">
      <c r="A27" s="7" t="s">
        <v>423</v>
      </c>
      <c r="B27" s="8" t="s">
        <v>417</v>
      </c>
      <c r="C27" s="8">
        <v>3.3738000000000001</v>
      </c>
      <c r="D27" s="8">
        <v>1.5814999999999999</v>
      </c>
      <c r="E27" s="8"/>
      <c r="F27" s="8"/>
      <c r="G27" s="9"/>
    </row>
    <row r="28">
      <c r="A28" s="7" t="s">
        <v>424</v>
      </c>
      <c r="B28" s="8" t="s">
        <v>417</v>
      </c>
      <c r="C28" s="8">
        <v>3.0670999999999999</v>
      </c>
      <c r="D28" s="8">
        <v>1.5156000000000001</v>
      </c>
      <c r="E28" s="8"/>
      <c r="F28" s="8"/>
      <c r="G28" s="9"/>
    </row>
    <row r="29">
      <c r="A29" s="7" t="s">
        <v>425</v>
      </c>
      <c r="B29" s="8" t="s">
        <v>417</v>
      </c>
      <c r="C29" s="8">
        <v>3.2130999999999998</v>
      </c>
      <c r="D29" s="8">
        <v>1.5156000000000001</v>
      </c>
      <c r="E29" s="8"/>
      <c r="F29" s="8"/>
      <c r="G29" s="9"/>
    </row>
    <row r="30">
      <c r="A30" s="7" t="s">
        <v>426</v>
      </c>
      <c r="B30" s="8" t="s">
        <v>417</v>
      </c>
      <c r="C30" s="8">
        <v>3.2130999999999998</v>
      </c>
      <c r="D30" s="8">
        <v>1.4497</v>
      </c>
      <c r="E30" s="8"/>
      <c r="F30" s="8"/>
      <c r="G30" s="9"/>
    </row>
    <row r="31">
      <c r="A31" s="7" t="s">
        <v>427</v>
      </c>
      <c r="B31" s="8" t="s">
        <v>417</v>
      </c>
      <c r="C31" s="8">
        <v>3.2130999999999998</v>
      </c>
      <c r="D31" s="8">
        <v>1.252</v>
      </c>
      <c r="E31" s="8"/>
      <c r="F31" s="8"/>
      <c r="G31" s="9"/>
    </row>
    <row r="32">
      <c r="A32" s="7" t="s">
        <v>428</v>
      </c>
      <c r="B32" s="8" t="s">
        <v>417</v>
      </c>
      <c r="C32" s="8">
        <v>3.3738000000000001</v>
      </c>
      <c r="D32" s="8">
        <v>1.5156000000000001</v>
      </c>
      <c r="E32" s="8"/>
      <c r="F32" s="8"/>
      <c r="G32" s="9"/>
    </row>
    <row r="33">
      <c r="A33" s="7"/>
      <c r="B33" s="8"/>
      <c r="C33" s="8"/>
      <c r="D33" s="8"/>
      <c r="E33" s="8"/>
      <c r="F33" s="8"/>
      <c r="G33" s="9"/>
    </row>
    <row r="34">
      <c r="A34" s="7" t="s">
        <v>429</v>
      </c>
      <c r="B34" s="8" t="s">
        <v>430</v>
      </c>
      <c r="C34" s="8">
        <v>3.5512999999999999</v>
      </c>
      <c r="D34" s="8">
        <v>1.6474</v>
      </c>
      <c r="E34" s="8"/>
      <c r="F34" s="8"/>
      <c r="G34" s="9"/>
    </row>
    <row r="35">
      <c r="A35" s="7" t="s">
        <v>431</v>
      </c>
      <c r="B35" s="8" t="s">
        <v>430</v>
      </c>
      <c r="C35" s="8">
        <v>3.7486000000000002</v>
      </c>
      <c r="D35" s="8">
        <v>1.5156000000000001</v>
      </c>
      <c r="E35" s="8"/>
      <c r="F35" s="8"/>
      <c r="G35" s="9"/>
    </row>
    <row r="36">
      <c r="A36" s="7" t="s">
        <v>432</v>
      </c>
      <c r="B36" s="8" t="s">
        <v>430</v>
      </c>
      <c r="C36" s="8">
        <v>3.3738000000000001</v>
      </c>
      <c r="D36" s="8">
        <v>1.3837999999999999</v>
      </c>
      <c r="E36" s="8"/>
      <c r="F36" s="8"/>
      <c r="G36" s="9"/>
    </row>
    <row r="37">
      <c r="A37" s="7" t="s">
        <v>433</v>
      </c>
      <c r="B37" s="8" t="s">
        <v>430</v>
      </c>
      <c r="C37" s="8">
        <v>3.7486000000000002</v>
      </c>
      <c r="D37" s="8">
        <v>1.5156000000000001</v>
      </c>
      <c r="E37" s="8"/>
      <c r="F37" s="8"/>
      <c r="G37" s="9"/>
    </row>
    <row r="38">
      <c r="A38" s="7" t="s">
        <v>434</v>
      </c>
      <c r="B38" s="8" t="s">
        <v>430</v>
      </c>
      <c r="C38" s="8">
        <v>3.7486000000000002</v>
      </c>
      <c r="D38" s="8">
        <v>1.5814999999999999</v>
      </c>
      <c r="E38" s="8"/>
      <c r="F38" s="8"/>
      <c r="G38" s="9"/>
    </row>
    <row r="39">
      <c r="A39" s="7"/>
      <c r="B39" s="8"/>
      <c r="C39" s="8"/>
      <c r="D39" s="8"/>
      <c r="E39" s="8"/>
      <c r="F39" s="8"/>
      <c r="G39" s="9"/>
    </row>
    <row r="40">
      <c r="A40" s="7"/>
      <c r="B40" s="24" t="s">
        <v>25</v>
      </c>
      <c r="C40" s="24" t="s">
        <v>435</v>
      </c>
      <c r="D40" s="24" t="s">
        <v>436</v>
      </c>
      <c r="E40" s="24" t="s">
        <v>437</v>
      </c>
      <c r="F40" s="8"/>
      <c r="G40" s="9"/>
    </row>
    <row r="41">
      <c r="A41" s="7" t="s">
        <v>8</v>
      </c>
      <c r="B41" s="8">
        <v>6</v>
      </c>
      <c r="C41" s="8">
        <f>AVERAGE(C14:C19)</f>
        <v>3.4114333333333331</v>
      </c>
      <c r="D41" s="8">
        <f>_xlfn.STDEV.S(C14:C19)</f>
        <v>0.189781997741268</v>
      </c>
      <c r="E41" s="8"/>
      <c r="F41" s="8"/>
      <c r="G41" s="9"/>
    </row>
    <row r="42">
      <c r="A42" s="7" t="s">
        <v>417</v>
      </c>
      <c r="B42" s="8">
        <v>12</v>
      </c>
      <c r="C42" s="8">
        <f>AVERAGE(C21:C32)</f>
        <v>3.3282833333333333</v>
      </c>
      <c r="D42" s="8">
        <f>_xlfn.STDEV.S(C21:C32)</f>
        <v>0.18891834134612154</v>
      </c>
      <c r="E42" s="8">
        <f>TTEST(C14:C19,C21:C32,2,2)</f>
        <v>0.39240252227845074</v>
      </c>
      <c r="F42" s="8"/>
      <c r="G42" s="9"/>
    </row>
    <row r="43">
      <c r="A43" s="7" t="s">
        <v>430</v>
      </c>
      <c r="B43" s="8">
        <v>5</v>
      </c>
      <c r="C43" s="8">
        <f>AVERAGE(C34:C38)</f>
        <v>3.6341799999999997</v>
      </c>
      <c r="D43" s="8">
        <f>_xlfn.STDEV.S(C34:C38)</f>
        <v>0.16877695932798414</v>
      </c>
      <c r="E43" s="8">
        <f>TTEST(C14:C19,C34:C38,2,2)</f>
        <v>0.072326964095526247</v>
      </c>
      <c r="F43" s="8"/>
      <c r="G43" s="9"/>
    </row>
    <row r="44">
      <c r="A44" s="7"/>
      <c r="B44" s="8"/>
      <c r="C44" s="8"/>
      <c r="D44" s="8"/>
      <c r="E44" s="8"/>
      <c r="F44" s="8"/>
      <c r="G44" s="9"/>
    </row>
    <row r="45">
      <c r="A45" s="7"/>
      <c r="B45" s="24" t="s">
        <v>25</v>
      </c>
      <c r="C45" s="24" t="s">
        <v>438</v>
      </c>
      <c r="D45" s="24" t="s">
        <v>439</v>
      </c>
      <c r="E45" s="24" t="s">
        <v>440</v>
      </c>
      <c r="F45" s="8"/>
      <c r="G45" s="9"/>
    </row>
    <row r="46">
      <c r="A46" s="7" t="s">
        <v>8</v>
      </c>
      <c r="B46" s="8">
        <v>6</v>
      </c>
      <c r="C46" s="8">
        <f>AVERAGE(D14:D19)</f>
        <v>1.3947833333333335</v>
      </c>
      <c r="D46" s="8">
        <f>_xlfn.STDEV.S(D14:D19)</f>
        <v>0.077040078314255786</v>
      </c>
      <c r="E46" s="8"/>
      <c r="F46" s="8"/>
      <c r="G46" s="9"/>
    </row>
    <row r="47">
      <c r="A47" s="7" t="s">
        <v>417</v>
      </c>
      <c r="B47" s="8">
        <v>12</v>
      </c>
      <c r="C47" s="8">
        <f>AVERAGE(D21:D32)</f>
        <v>1.4661749999999998</v>
      </c>
      <c r="D47" s="8">
        <f>_xlfn.STDEV.S(D21:D32)</f>
        <v>0.097846420708447707</v>
      </c>
      <c r="E47" s="8">
        <f>TTEST(D14:D19,D21:D32,2,2)</f>
        <v>0.13962296856901632</v>
      </c>
      <c r="F47" s="8"/>
      <c r="G47" s="9"/>
    </row>
    <row r="48">
      <c r="A48" s="10" t="s">
        <v>430</v>
      </c>
      <c r="B48" s="11">
        <v>5</v>
      </c>
      <c r="C48" s="11">
        <f>AVERAGE(D34:D38)</f>
        <v>1.52878</v>
      </c>
      <c r="D48" s="11">
        <f>_xlfn.STDEV.S(D34:D38)</f>
        <v>0.097745496059920847</v>
      </c>
      <c r="E48" s="11">
        <f>TTEST(D14:D19,D34:D38,2,2)</f>
        <v>0.031306644687180668</v>
      </c>
      <c r="F48" s="11"/>
      <c r="G48" s="12"/>
    </row>
  </sheetData>
  <mergeCells count="1">
    <mergeCell ref="E6:G6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4" activeCellId="0" sqref="A4"/>
    </sheetView>
  </sheetViews>
  <sheetFormatPr baseColWidth="10" defaultColWidth="11" defaultRowHeight="16.5"/>
  <cols>
    <col bestFit="1" min="1" max="1" width="45.33203125"/>
    <col bestFit="1" min="2" max="2" width="40.83203125"/>
    <col bestFit="1" min="3" max="3" width="30.1640625"/>
    <col bestFit="1" min="4" max="4" width="38"/>
    <col bestFit="1" customWidth="1" min="5" max="5" width="36.33203125"/>
  </cols>
  <sheetData>
    <row r="1">
      <c r="A1" s="8"/>
      <c r="B1" s="8"/>
      <c r="C1" s="8"/>
      <c r="D1" s="8"/>
      <c r="E1" s="8"/>
    </row>
    <row r="2">
      <c r="A2" s="8"/>
      <c r="B2" s="8"/>
      <c r="C2" s="8"/>
      <c r="D2" s="8"/>
      <c r="E2" s="8"/>
    </row>
    <row r="3">
      <c r="A3" s="36" t="s">
        <v>441</v>
      </c>
      <c r="B3" s="35"/>
      <c r="C3" s="35"/>
      <c r="D3" s="35"/>
      <c r="E3" s="35"/>
    </row>
    <row r="4">
      <c r="A4" s="35"/>
      <c r="B4" s="35"/>
      <c r="C4" s="35"/>
      <c r="D4" s="35"/>
      <c r="E4" s="35"/>
    </row>
    <row r="5">
      <c r="A5" s="24" t="s">
        <v>442</v>
      </c>
      <c r="B5" s="24"/>
      <c r="C5" s="24"/>
      <c r="D5" s="24"/>
      <c r="E5" s="24"/>
    </row>
    <row r="6" ht="17.25">
      <c r="A6" s="24" t="s">
        <v>2</v>
      </c>
      <c r="B6" s="24" t="s">
        <v>3</v>
      </c>
      <c r="C6" s="24" t="s">
        <v>443</v>
      </c>
      <c r="D6" s="24"/>
      <c r="E6" s="24"/>
    </row>
    <row r="7">
      <c r="A7" s="50" t="s">
        <v>301</v>
      </c>
      <c r="B7" s="8" t="s">
        <v>302</v>
      </c>
      <c r="C7" s="50">
        <v>64</v>
      </c>
      <c r="E7" s="8"/>
    </row>
    <row r="8">
      <c r="A8" s="50" t="s">
        <v>303</v>
      </c>
      <c r="B8" s="8" t="s">
        <v>302</v>
      </c>
      <c r="C8" s="50">
        <v>77</v>
      </c>
      <c r="E8" s="8"/>
    </row>
    <row r="9">
      <c r="A9" s="50" t="s">
        <v>304</v>
      </c>
      <c r="B9" s="8" t="s">
        <v>302</v>
      </c>
      <c r="C9" s="50">
        <v>66</v>
      </c>
      <c r="E9" s="8"/>
    </row>
    <row r="10">
      <c r="A10" s="50" t="s">
        <v>305</v>
      </c>
      <c r="B10" s="8" t="s">
        <v>302</v>
      </c>
      <c r="C10" s="50">
        <v>72</v>
      </c>
      <c r="E10" s="8"/>
    </row>
    <row r="11">
      <c r="A11" s="50" t="s">
        <v>306</v>
      </c>
      <c r="B11" s="8" t="s">
        <v>302</v>
      </c>
      <c r="C11" s="50">
        <v>74</v>
      </c>
      <c r="E11" s="8"/>
    </row>
    <row r="12">
      <c r="A12" s="50" t="s">
        <v>307</v>
      </c>
      <c r="B12" s="8" t="s">
        <v>302</v>
      </c>
      <c r="C12" s="50">
        <v>57</v>
      </c>
      <c r="E12" s="8"/>
    </row>
    <row r="13">
      <c r="A13" s="8"/>
      <c r="B13" s="8"/>
      <c r="C13" s="52"/>
      <c r="E13" s="8"/>
    </row>
    <row r="14">
      <c r="A14" s="50" t="s">
        <v>308</v>
      </c>
      <c r="B14" s="8" t="s">
        <v>309</v>
      </c>
      <c r="C14" s="50">
        <v>57</v>
      </c>
      <c r="E14" s="8"/>
    </row>
    <row r="15">
      <c r="A15" s="50" t="s">
        <v>310</v>
      </c>
      <c r="B15" s="8" t="s">
        <v>309</v>
      </c>
      <c r="C15" s="50">
        <v>57</v>
      </c>
      <c r="E15" s="8"/>
    </row>
    <row r="16">
      <c r="A16" s="50" t="s">
        <v>311</v>
      </c>
      <c r="B16" s="8" t="s">
        <v>309</v>
      </c>
      <c r="C16" s="50">
        <v>52</v>
      </c>
      <c r="E16" s="8"/>
    </row>
    <row r="17">
      <c r="A17" s="50" t="s">
        <v>312</v>
      </c>
      <c r="B17" s="8" t="s">
        <v>309</v>
      </c>
      <c r="C17" s="50">
        <v>62</v>
      </c>
      <c r="E17" s="8"/>
    </row>
    <row r="18">
      <c r="A18" s="50" t="s">
        <v>313</v>
      </c>
      <c r="B18" s="8" t="s">
        <v>309</v>
      </c>
      <c r="C18" s="50">
        <v>52</v>
      </c>
      <c r="E18" s="8"/>
    </row>
    <row r="19">
      <c r="A19" s="50" t="s">
        <v>314</v>
      </c>
      <c r="B19" s="8" t="s">
        <v>309</v>
      </c>
      <c r="C19" s="50">
        <v>59</v>
      </c>
      <c r="E19" s="8"/>
    </row>
    <row r="20">
      <c r="A20" s="50" t="s">
        <v>315</v>
      </c>
      <c r="B20" s="8" t="s">
        <v>309</v>
      </c>
      <c r="C20" s="50">
        <v>90</v>
      </c>
      <c r="E20" s="8"/>
    </row>
    <row r="21">
      <c r="A21" s="8"/>
      <c r="B21" s="8"/>
      <c r="D21" s="8"/>
      <c r="E21" s="8"/>
    </row>
    <row r="22">
      <c r="A22" s="8"/>
      <c r="B22" s="8"/>
      <c r="C22" s="8"/>
      <c r="D22" s="8"/>
      <c r="E22" s="8"/>
    </row>
    <row r="23">
      <c r="A23" s="8"/>
      <c r="B23" s="24" t="s">
        <v>25</v>
      </c>
      <c r="C23" s="24" t="s">
        <v>26</v>
      </c>
      <c r="D23" s="24" t="s">
        <v>27</v>
      </c>
      <c r="E23" s="24" t="s">
        <v>28</v>
      </c>
    </row>
    <row r="24">
      <c r="A24" s="8" t="s">
        <v>316</v>
      </c>
      <c r="B24" s="35">
        <v>6</v>
      </c>
      <c r="C24" s="35">
        <f>AVERAGE(C7:C12)</f>
        <v>68.333333333333329</v>
      </c>
      <c r="D24" s="35">
        <f>STDEV(C7:C12)</f>
        <v>7.3936910042729451</v>
      </c>
      <c r="E24" s="35"/>
    </row>
    <row r="25">
      <c r="A25" s="8" t="s">
        <v>317</v>
      </c>
      <c r="B25" s="35">
        <v>7</v>
      </c>
      <c r="C25" s="35">
        <f>AVERAGE(C14:C20)</f>
        <v>61.285714285714285</v>
      </c>
      <c r="D25" s="35">
        <f>STDEV(C14:C20)</f>
        <v>13.161994348809584</v>
      </c>
      <c r="E25" s="35">
        <f>TTEST(C7:C12,C14:C20,2,2)</f>
        <v>0.27077327939828261</v>
      </c>
    </row>
    <row r="26">
      <c r="A26" s="8"/>
      <c r="B26" s="8"/>
      <c r="C26" s="8"/>
      <c r="D26" s="35"/>
      <c r="E26" s="35"/>
    </row>
    <row r="124">
      <c r="A124" s="2" t="s">
        <v>144</v>
      </c>
      <c r="B124" s="3"/>
      <c r="C124" s="3"/>
      <c r="D124" s="3"/>
      <c r="E124" s="3"/>
    </row>
    <row r="125">
      <c r="A125" s="34" t="s">
        <v>2</v>
      </c>
      <c r="B125" s="24" t="s">
        <v>3</v>
      </c>
      <c r="C125" s="24" t="s">
        <v>145</v>
      </c>
      <c r="D125" s="24" t="s">
        <v>146</v>
      </c>
      <c r="E125" s="24" t="s">
        <v>147</v>
      </c>
    </row>
    <row r="126">
      <c r="A126" s="8" t="s">
        <v>444</v>
      </c>
      <c r="B126" s="8" t="s">
        <v>445</v>
      </c>
      <c r="C126" s="8">
        <v>10.016</v>
      </c>
      <c r="D126" s="8">
        <v>11.868</v>
      </c>
      <c r="E126" s="8">
        <f t="shared" ref="E126:E146" si="5">C126/D126</f>
        <v>0.84395011796427366</v>
      </c>
    </row>
    <row r="127">
      <c r="A127" s="8" t="s">
        <v>446</v>
      </c>
      <c r="B127" s="8" t="s">
        <v>445</v>
      </c>
      <c r="C127" s="8">
        <v>10.002000000000001</v>
      </c>
      <c r="D127" s="8">
        <v>12.736000000000001</v>
      </c>
      <c r="E127" s="8">
        <f t="shared" si="5"/>
        <v>0.78533291457286436</v>
      </c>
    </row>
    <row r="128">
      <c r="A128" s="8" t="s">
        <v>447</v>
      </c>
      <c r="B128" s="8" t="s">
        <v>445</v>
      </c>
      <c r="C128" s="8">
        <v>10.016</v>
      </c>
      <c r="D128" s="8">
        <v>11.183</v>
      </c>
      <c r="E128" s="8">
        <f t="shared" si="5"/>
        <v>0.89564517571313607</v>
      </c>
    </row>
    <row r="129">
      <c r="A129" s="8" t="s">
        <v>448</v>
      </c>
      <c r="B129" s="8" t="s">
        <v>445</v>
      </c>
      <c r="C129" s="8" t="s">
        <v>449</v>
      </c>
      <c r="D129" s="8" t="s">
        <v>449</v>
      </c>
      <c r="E129" s="8"/>
    </row>
    <row r="130">
      <c r="A130" s="8" t="s">
        <v>450</v>
      </c>
      <c r="B130" s="8" t="s">
        <v>445</v>
      </c>
      <c r="C130" s="8">
        <v>10.016</v>
      </c>
      <c r="D130" s="8">
        <v>11.587</v>
      </c>
      <c r="E130" s="8">
        <f t="shared" si="5"/>
        <v>0.8644170190730992</v>
      </c>
    </row>
    <row r="131">
      <c r="A131" s="8" t="s">
        <v>451</v>
      </c>
      <c r="B131" s="8" t="s">
        <v>445</v>
      </c>
      <c r="C131" s="8">
        <v>10.016</v>
      </c>
      <c r="D131" s="8">
        <v>11.593999999999999</v>
      </c>
      <c r="E131" s="8">
        <f t="shared" si="5"/>
        <v>0.86389511816456788</v>
      </c>
    </row>
    <row r="132">
      <c r="A132" s="8" t="s">
        <v>452</v>
      </c>
      <c r="B132" s="8" t="s">
        <v>445</v>
      </c>
      <c r="C132" s="8">
        <v>10.016</v>
      </c>
      <c r="D132" s="8">
        <v>12.15</v>
      </c>
      <c r="E132" s="8">
        <f t="shared" si="5"/>
        <v>0.82436213991769547</v>
      </c>
    </row>
    <row r="133">
      <c r="A133" s="8" t="s">
        <v>453</v>
      </c>
      <c r="B133" s="8" t="s">
        <v>445</v>
      </c>
      <c r="C133" s="8">
        <v>10.016</v>
      </c>
      <c r="D133" s="8">
        <v>12.574</v>
      </c>
      <c r="E133" s="8">
        <f t="shared" si="5"/>
        <v>0.79656433911245428</v>
      </c>
    </row>
    <row r="134">
      <c r="A134" s="8" t="s">
        <v>454</v>
      </c>
      <c r="B134" s="8" t="s">
        <v>445</v>
      </c>
      <c r="C134" s="8">
        <v>10.016</v>
      </c>
      <c r="D134" s="8">
        <v>10.897</v>
      </c>
      <c r="E134" s="8">
        <f t="shared" si="5"/>
        <v>0.91915206020005502</v>
      </c>
    </row>
    <row r="135">
      <c r="A135" s="8" t="s">
        <v>455</v>
      </c>
      <c r="B135" s="8" t="s">
        <v>445</v>
      </c>
      <c r="C135" s="8">
        <v>10.016</v>
      </c>
      <c r="D135" s="8">
        <v>10.355</v>
      </c>
      <c r="E135" s="8">
        <f t="shared" si="5"/>
        <v>0.96726219217769194</v>
      </c>
    </row>
    <row r="136">
      <c r="A136" s="8" t="s">
        <v>456</v>
      </c>
      <c r="B136" s="8" t="s">
        <v>445</v>
      </c>
      <c r="C136" s="8">
        <v>10.016</v>
      </c>
      <c r="D136" s="8">
        <v>12.151999999999999</v>
      </c>
      <c r="E136" s="8">
        <f t="shared" si="5"/>
        <v>0.82422646477946027</v>
      </c>
    </row>
    <row r="138">
      <c r="A138" s="8" t="s">
        <v>457</v>
      </c>
      <c r="B138" s="8" t="s">
        <v>70</v>
      </c>
      <c r="C138" s="8">
        <v>19.995999999999999</v>
      </c>
      <c r="D138" s="8">
        <v>27.542999999999999</v>
      </c>
      <c r="E138" s="8">
        <f t="shared" si="5"/>
        <v>0.72599208510329305</v>
      </c>
    </row>
    <row r="139">
      <c r="A139" s="8" t="s">
        <v>458</v>
      </c>
      <c r="B139" t="s">
        <v>70</v>
      </c>
      <c r="C139" s="8">
        <v>19.978000000000002</v>
      </c>
      <c r="D139" s="8">
        <v>26.971</v>
      </c>
      <c r="E139" s="8">
        <f t="shared" si="5"/>
        <v>0.74072151570205036</v>
      </c>
    </row>
    <row r="140">
      <c r="A140" s="8" t="s">
        <v>459</v>
      </c>
      <c r="B140" s="8" t="s">
        <v>70</v>
      </c>
      <c r="C140" s="8">
        <v>20.030000000000001</v>
      </c>
      <c r="D140" s="8">
        <v>28.477</v>
      </c>
      <c r="E140" s="8">
        <f t="shared" si="5"/>
        <v>0.70337465322892156</v>
      </c>
    </row>
    <row r="141">
      <c r="A141" s="8" t="s">
        <v>460</v>
      </c>
      <c r="B141" s="8" t="s">
        <v>70</v>
      </c>
      <c r="C141" s="8">
        <v>20.030000000000001</v>
      </c>
      <c r="D141" s="8">
        <v>29.734000000000002</v>
      </c>
      <c r="E141" s="8">
        <f t="shared" si="5"/>
        <v>0.67363960449317284</v>
      </c>
    </row>
    <row r="142">
      <c r="A142" s="8" t="s">
        <v>461</v>
      </c>
      <c r="B142" s="8" t="s">
        <v>70</v>
      </c>
      <c r="C142" s="8">
        <v>19.978000000000002</v>
      </c>
      <c r="D142" s="8">
        <v>26.475000000000001</v>
      </c>
      <c r="E142" s="8">
        <f t="shared" si="5"/>
        <v>0.75459867799811142</v>
      </c>
    </row>
    <row r="143">
      <c r="A143" s="8" t="s">
        <v>462</v>
      </c>
      <c r="B143" s="8" t="s">
        <v>70</v>
      </c>
      <c r="C143" s="8">
        <v>19.978000000000002</v>
      </c>
      <c r="D143" s="8">
        <v>24.289000000000001</v>
      </c>
      <c r="E143" s="8">
        <f t="shared" si="5"/>
        <v>0.82251224834287129</v>
      </c>
    </row>
    <row r="144">
      <c r="A144" s="8" t="s">
        <v>463</v>
      </c>
      <c r="B144" s="8" t="s">
        <v>70</v>
      </c>
      <c r="C144" s="8">
        <v>19.978000000000002</v>
      </c>
      <c r="D144" s="8">
        <v>25.952000000000002</v>
      </c>
      <c r="E144" s="8">
        <f t="shared" si="5"/>
        <v>0.76980579531442661</v>
      </c>
    </row>
    <row r="145">
      <c r="A145" s="8" t="s">
        <v>464</v>
      </c>
      <c r="B145" s="8" t="s">
        <v>70</v>
      </c>
      <c r="C145" s="8">
        <v>20.030000000000001</v>
      </c>
      <c r="D145" s="8">
        <v>28.542000000000002</v>
      </c>
      <c r="E145" s="8">
        <f t="shared" si="5"/>
        <v>0.70177282601079116</v>
      </c>
    </row>
    <row r="146">
      <c r="A146" s="8" t="s">
        <v>465</v>
      </c>
      <c r="B146" s="8" t="s">
        <v>70</v>
      </c>
      <c r="C146" s="8">
        <v>20.030000000000001</v>
      </c>
      <c r="D146" s="8">
        <v>26.366</v>
      </c>
      <c r="E146" s="8">
        <f t="shared" si="5"/>
        <v>0.75969051050595471</v>
      </c>
    </row>
    <row r="148">
      <c r="A148" s="7"/>
      <c r="B148" s="24" t="s">
        <v>25</v>
      </c>
      <c r="C148" s="24" t="s">
        <v>26</v>
      </c>
      <c r="D148" s="24" t="s">
        <v>27</v>
      </c>
      <c r="E148" s="24" t="s">
        <v>28</v>
      </c>
    </row>
    <row r="149">
      <c r="A149" s="7" t="s">
        <v>70</v>
      </c>
      <c r="B149" s="8">
        <v>9</v>
      </c>
      <c r="C149" s="8">
        <f>AVERAGE(E138:E146)</f>
        <v>0.73912310185551044</v>
      </c>
      <c r="D149" s="8">
        <f>_xlfn.STDEV.S(E126:E136)</f>
        <v>0.056463342973328376</v>
      </c>
      <c r="E149" s="8"/>
    </row>
    <row r="150">
      <c r="A150" s="7" t="s">
        <v>466</v>
      </c>
      <c r="B150" s="8">
        <v>10</v>
      </c>
      <c r="C150" s="8">
        <f>AVERAGE(E138:E146)</f>
        <v>0.73912310185551044</v>
      </c>
      <c r="D150" s="8">
        <f>_xlfn.STDEV.S(E138:E146)</f>
        <v>0.044291295455179083</v>
      </c>
      <c r="E150" s="8">
        <f>TTEST(E138:E146,E126:E136, 2, 2)</f>
        <v>9.1980505532517456e-05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4" activeCellId="0" sqref="A4"/>
    </sheetView>
  </sheetViews>
  <sheetFormatPr baseColWidth="10" defaultRowHeight="16.5"/>
  <cols>
    <col bestFit="1" customWidth="1" min="1" max="1" width="47"/>
    <col bestFit="1" customWidth="1" min="2" max="2" width="43.33203125"/>
    <col bestFit="1" customWidth="1" min="3" max="3" width="21.1640625"/>
    <col bestFit="1" customWidth="1" min="4" max="4" width="39.33203125"/>
    <col bestFit="1" customWidth="1" min="5" max="5" width="20.6640625"/>
  </cols>
  <sheetData>
    <row r="3">
      <c r="A3" s="1" t="s">
        <v>467</v>
      </c>
    </row>
    <row r="5">
      <c r="A5" s="24" t="s">
        <v>184</v>
      </c>
      <c r="B5" s="24"/>
      <c r="C5" s="24"/>
      <c r="D5" s="24"/>
    </row>
    <row r="6">
      <c r="A6" s="24" t="s">
        <v>2</v>
      </c>
      <c r="B6" s="24" t="s">
        <v>3</v>
      </c>
      <c r="C6" s="24" t="s">
        <v>185</v>
      </c>
      <c r="D6" s="24" t="s">
        <v>186</v>
      </c>
    </row>
    <row r="8">
      <c r="A8" s="53" t="s">
        <v>468</v>
      </c>
      <c r="B8" s="8" t="s">
        <v>469</v>
      </c>
      <c r="C8" s="54">
        <v>1760.854</v>
      </c>
      <c r="D8" s="53">
        <v>1.03594632056205</v>
      </c>
    </row>
    <row r="9">
      <c r="A9" s="53" t="s">
        <v>470</v>
      </c>
      <c r="B9" s="8" t="s">
        <v>469</v>
      </c>
      <c r="C9" s="54">
        <v>1691.3974000000001</v>
      </c>
      <c r="D9" s="53">
        <v>0.99508358622476201</v>
      </c>
    </row>
    <row r="10">
      <c r="A10" s="53" t="s">
        <v>471</v>
      </c>
      <c r="B10" s="8" t="s">
        <v>469</v>
      </c>
      <c r="C10" s="54">
        <v>2434.0985999999998</v>
      </c>
      <c r="D10" s="53">
        <v>1.4320298494680599</v>
      </c>
    </row>
    <row r="11">
      <c r="A11" s="53" t="s">
        <v>472</v>
      </c>
      <c r="B11" s="8" t="s">
        <v>469</v>
      </c>
      <c r="C11" s="54">
        <v>1472.616</v>
      </c>
      <c r="D11" s="53">
        <v>0.86637002658982698</v>
      </c>
    </row>
    <row r="12">
      <c r="A12" s="53" t="s">
        <v>473</v>
      </c>
      <c r="B12" s="8" t="s">
        <v>469</v>
      </c>
      <c r="C12" s="54">
        <v>1387.40816666667</v>
      </c>
      <c r="D12" s="53">
        <v>0.81624052043841899</v>
      </c>
    </row>
    <row r="13">
      <c r="A13" s="53" t="s">
        <v>474</v>
      </c>
      <c r="B13" s="8" t="s">
        <v>469</v>
      </c>
      <c r="C13" s="54">
        <v>1452.1504</v>
      </c>
      <c r="D13" s="53">
        <v>0.85432969671688197</v>
      </c>
    </row>
    <row r="15">
      <c r="A15" s="53" t="s">
        <v>475</v>
      </c>
      <c r="B15" s="8" t="s">
        <v>469</v>
      </c>
      <c r="C15" s="53">
        <v>141.896166666667</v>
      </c>
      <c r="D15" s="53">
        <v>0.083480408801747702</v>
      </c>
    </row>
    <row r="16">
      <c r="A16" s="53" t="s">
        <v>476</v>
      </c>
      <c r="B16" s="8" t="s">
        <v>469</v>
      </c>
      <c r="C16" s="53">
        <v>160.6995</v>
      </c>
      <c r="D16" s="53">
        <v>0.094542793293004995</v>
      </c>
    </row>
    <row r="17">
      <c r="A17" s="53" t="s">
        <v>477</v>
      </c>
      <c r="B17" s="8" t="s">
        <v>469</v>
      </c>
      <c r="C17" s="53">
        <v>141.333666666667</v>
      </c>
      <c r="D17" s="53">
        <v>0.083149478579641695</v>
      </c>
    </row>
    <row r="18">
      <c r="A18" s="53" t="s">
        <v>478</v>
      </c>
      <c r="B18" s="8" t="s">
        <v>469</v>
      </c>
      <c r="C18" s="53">
        <v>124.06999999999999</v>
      </c>
      <c r="D18" s="53">
        <v>0.072992911389662907</v>
      </c>
    </row>
    <row r="20">
      <c r="A20" s="53" t="s">
        <v>479</v>
      </c>
      <c r="B20" s="8" t="s">
        <v>480</v>
      </c>
      <c r="C20" s="53">
        <v>581.03771428571395</v>
      </c>
      <c r="D20" s="53">
        <v>0.460449217373472</v>
      </c>
    </row>
    <row r="21">
      <c r="A21" s="53" t="s">
        <v>481</v>
      </c>
      <c r="B21" s="8" t="s">
        <v>480</v>
      </c>
      <c r="C21" s="53">
        <v>725.00900000000001</v>
      </c>
      <c r="D21" s="53">
        <v>0.57454071987239197</v>
      </c>
    </row>
    <row r="22">
      <c r="A22" s="53" t="s">
        <v>482</v>
      </c>
      <c r="B22" s="8" t="s">
        <v>480</v>
      </c>
      <c r="C22" s="53">
        <v>337.03828571428602</v>
      </c>
      <c r="D22" s="53">
        <v>0.267089400681705</v>
      </c>
    </row>
    <row r="23">
      <c r="A23" s="53" t="s">
        <v>483</v>
      </c>
      <c r="B23" s="8" t="s">
        <v>480</v>
      </c>
      <c r="C23" s="53">
        <v>406.9588</v>
      </c>
      <c r="D23" s="53">
        <v>0.322498619893553</v>
      </c>
    </row>
    <row r="24">
      <c r="A24" s="53" t="s">
        <v>484</v>
      </c>
      <c r="B24" s="8" t="s">
        <v>480</v>
      </c>
      <c r="C24" s="53">
        <v>391.197090909091</v>
      </c>
      <c r="D24" s="53">
        <v>0.31000809400006701</v>
      </c>
    </row>
    <row r="25">
      <c r="A25" s="53" t="s">
        <v>485</v>
      </c>
      <c r="B25" s="8" t="s">
        <v>480</v>
      </c>
      <c r="C25" s="53">
        <v>344.840714285714</v>
      </c>
      <c r="D25" s="53">
        <v>0.27327251417158099</v>
      </c>
    </row>
    <row r="26">
      <c r="A26" s="53" t="s">
        <v>486</v>
      </c>
      <c r="B26" s="8" t="s">
        <v>480</v>
      </c>
      <c r="C26" s="53">
        <v>367.20262500000001</v>
      </c>
      <c r="D26" s="53">
        <v>0.29099343664221</v>
      </c>
    </row>
    <row r="28">
      <c r="A28" s="8"/>
      <c r="B28" s="24" t="s">
        <v>25</v>
      </c>
      <c r="C28" s="24" t="s">
        <v>26</v>
      </c>
      <c r="D28" s="24" t="s">
        <v>27</v>
      </c>
      <c r="E28" s="24" t="s">
        <v>28</v>
      </c>
    </row>
    <row r="29">
      <c r="A29" s="8" t="s">
        <v>209</v>
      </c>
      <c r="B29" s="35">
        <v>6</v>
      </c>
      <c r="C29" s="35">
        <f>AVERAGE(D8:D13)</f>
        <v>1</v>
      </c>
      <c r="D29" s="35">
        <f>STDEV(D8:D13)</f>
        <v>0.22839021577059621</v>
      </c>
      <c r="E29" s="35"/>
    </row>
    <row r="30">
      <c r="A30" s="8" t="s">
        <v>210</v>
      </c>
      <c r="B30" s="35">
        <v>4</v>
      </c>
      <c r="C30" s="35">
        <f>AVERAGE(D15:D18)</f>
        <v>0.083541398016014318</v>
      </c>
      <c r="D30" s="35">
        <f>STDEV(D15:D18)</f>
        <v>0.008802624394193867</v>
      </c>
      <c r="E30" s="35">
        <f>TTEST(D8:D13,D15:D18,2,2)</f>
        <v>4.9587184715738383e-05</v>
      </c>
    </row>
    <row r="31">
      <c r="A31" s="8" t="s">
        <v>211</v>
      </c>
      <c r="B31" s="8">
        <v>7</v>
      </c>
      <c r="C31" s="8">
        <f>AVERAGE(D20:D26)</f>
        <v>0.35697885751928282</v>
      </c>
      <c r="D31" s="35">
        <f>STDEV(D20:D26)</f>
        <v>0.11610007239930006</v>
      </c>
      <c r="E31" s="35">
        <f>TTEST(D8:D13,D20:D26,2,2)</f>
        <v>4.0915481699519008e-05</v>
      </c>
    </row>
    <row r="32">
      <c r="A32" s="8"/>
      <c r="B32" s="8"/>
      <c r="C32" s="8"/>
      <c r="D32" s="8"/>
      <c r="E32" s="8"/>
    </row>
    <row r="36">
      <c r="A36" s="24" t="s">
        <v>212</v>
      </c>
      <c r="B36" s="24"/>
      <c r="C36" s="24"/>
      <c r="D36" s="24"/>
      <c r="E36" s="8"/>
    </row>
    <row r="37">
      <c r="A37" s="24" t="s">
        <v>2</v>
      </c>
      <c r="B37" s="24" t="s">
        <v>3</v>
      </c>
      <c r="C37" s="24" t="s">
        <v>185</v>
      </c>
      <c r="D37" s="24" t="s">
        <v>186</v>
      </c>
      <c r="E37" s="8"/>
    </row>
    <row r="38">
      <c r="A38" s="53" t="s">
        <v>468</v>
      </c>
      <c r="B38" s="8" t="s">
        <v>214</v>
      </c>
      <c r="C38" s="53">
        <v>1760.854</v>
      </c>
      <c r="D38" s="53">
        <v>1.03594632056205</v>
      </c>
      <c r="E38" s="55"/>
    </row>
    <row r="39">
      <c r="A39" s="53" t="s">
        <v>470</v>
      </c>
      <c r="B39" s="8" t="s">
        <v>214</v>
      </c>
      <c r="C39" s="53">
        <v>1691.3974000000001</v>
      </c>
      <c r="D39" s="53">
        <v>0.99508358622476201</v>
      </c>
      <c r="E39" s="55"/>
    </row>
    <row r="40">
      <c r="A40" s="53" t="s">
        <v>471</v>
      </c>
      <c r="B40" s="8" t="s">
        <v>214</v>
      </c>
      <c r="C40" s="53">
        <v>2434.0985999999998</v>
      </c>
      <c r="D40" s="53">
        <v>1.4320298494680599</v>
      </c>
      <c r="E40" s="55"/>
    </row>
    <row r="41">
      <c r="A41" s="53" t="s">
        <v>472</v>
      </c>
      <c r="B41" s="8" t="s">
        <v>214</v>
      </c>
      <c r="C41" s="53">
        <v>1472.616</v>
      </c>
      <c r="D41" s="53">
        <v>0.86637002658982698</v>
      </c>
      <c r="E41" s="55"/>
    </row>
    <row r="42">
      <c r="A42" s="53" t="s">
        <v>473</v>
      </c>
      <c r="B42" s="8" t="s">
        <v>214</v>
      </c>
      <c r="C42" s="53">
        <v>1387.40816666667</v>
      </c>
      <c r="D42" s="53">
        <v>0.81624052043841899</v>
      </c>
      <c r="E42" s="55"/>
    </row>
    <row r="43">
      <c r="A43" s="53" t="s">
        <v>474</v>
      </c>
      <c r="B43" s="8" t="s">
        <v>214</v>
      </c>
      <c r="C43" s="53">
        <v>1452.1504</v>
      </c>
      <c r="D43" s="53">
        <v>0.85432969671688197</v>
      </c>
      <c r="E43" s="55"/>
    </row>
    <row r="44">
      <c r="C44" s="55"/>
      <c r="D44" s="55"/>
      <c r="E44" s="55"/>
    </row>
    <row r="45">
      <c r="A45" s="53" t="s">
        <v>475</v>
      </c>
      <c r="B45" s="8" t="s">
        <v>214</v>
      </c>
      <c r="C45" s="53">
        <v>141.896166666667</v>
      </c>
      <c r="D45" s="53">
        <v>0.083480408801747702</v>
      </c>
      <c r="E45" s="55"/>
    </row>
    <row r="46">
      <c r="A46" s="53" t="s">
        <v>476</v>
      </c>
      <c r="B46" s="8" t="s">
        <v>214</v>
      </c>
      <c r="C46" s="53">
        <v>160.6995</v>
      </c>
      <c r="D46" s="53">
        <v>0.094542793293004995</v>
      </c>
      <c r="E46" s="55"/>
    </row>
    <row r="47">
      <c r="A47" s="53" t="s">
        <v>477</v>
      </c>
      <c r="B47" s="8" t="s">
        <v>214</v>
      </c>
      <c r="C47" s="53">
        <v>141.333666666667</v>
      </c>
      <c r="D47" s="53">
        <v>0.083149478579641695</v>
      </c>
      <c r="E47" s="55"/>
    </row>
    <row r="48">
      <c r="A48" s="53" t="s">
        <v>478</v>
      </c>
      <c r="B48" s="8" t="s">
        <v>214</v>
      </c>
      <c r="C48" s="53">
        <v>124.06999999999999</v>
      </c>
      <c r="D48" s="53">
        <v>0.072992911389662907</v>
      </c>
      <c r="E48" s="55"/>
    </row>
    <row r="49">
      <c r="A49" s="55"/>
      <c r="C49" s="55"/>
      <c r="D49" s="55"/>
      <c r="E49" s="55"/>
    </row>
    <row r="50">
      <c r="A50" s="53" t="s">
        <v>487</v>
      </c>
      <c r="B50" s="8" t="s">
        <v>488</v>
      </c>
      <c r="C50" s="53">
        <v>320.09912500000002</v>
      </c>
      <c r="D50" s="53">
        <v>0.18832084361274801</v>
      </c>
      <c r="E50" s="55"/>
    </row>
    <row r="51">
      <c r="A51" s="53" t="s">
        <v>489</v>
      </c>
      <c r="B51" s="8" t="s">
        <v>488</v>
      </c>
      <c r="C51" s="53">
        <v>419.29828571428601</v>
      </c>
      <c r="D51" s="53">
        <v>0.24668173301346299</v>
      </c>
      <c r="E51" s="55"/>
    </row>
    <row r="52">
      <c r="A52" s="53" t="s">
        <v>490</v>
      </c>
      <c r="B52" s="8" t="s">
        <v>488</v>
      </c>
      <c r="C52" s="53">
        <v>1088.3800000000001</v>
      </c>
      <c r="D52" s="53">
        <v>0.64031615135231101</v>
      </c>
      <c r="E52" s="55"/>
    </row>
    <row r="53">
      <c r="A53" s="53" t="s">
        <v>491</v>
      </c>
      <c r="B53" s="8" t="s">
        <v>488</v>
      </c>
      <c r="C53" s="53">
        <v>525.02800000000002</v>
      </c>
      <c r="D53" s="53">
        <v>0.30888468026994398</v>
      </c>
      <c r="E53" s="55"/>
    </row>
    <row r="54">
      <c r="A54" s="53" t="s">
        <v>492</v>
      </c>
      <c r="B54" s="8" t="s">
        <v>488</v>
      </c>
      <c r="C54" s="53">
        <v>400.19733333333301</v>
      </c>
      <c r="D54" s="53">
        <v>0.23544425316659401</v>
      </c>
      <c r="E54" s="55"/>
    </row>
    <row r="55">
      <c r="A55" s="53" t="s">
        <v>493</v>
      </c>
      <c r="B55" s="8" t="s">
        <v>488</v>
      </c>
      <c r="C55" s="53">
        <v>355.23083333333301</v>
      </c>
      <c r="D55" s="53">
        <v>0.20898954413134599</v>
      </c>
      <c r="E55" s="55"/>
    </row>
    <row r="56">
      <c r="A56" s="53" t="s">
        <v>494</v>
      </c>
      <c r="B56" s="8" t="s">
        <v>488</v>
      </c>
      <c r="C56" s="53">
        <v>93.415875</v>
      </c>
      <c r="D56" s="53">
        <v>0.054958464465727601</v>
      </c>
      <c r="E56" s="55"/>
    </row>
    <row r="57">
      <c r="A57" s="53" t="s">
        <v>495</v>
      </c>
      <c r="B57" s="8" t="s">
        <v>488</v>
      </c>
      <c r="C57" s="53">
        <v>1021.365</v>
      </c>
      <c r="D57" s="53">
        <v>0.60088986009110201</v>
      </c>
      <c r="E57" s="55"/>
    </row>
    <row r="58">
      <c r="A58" s="53" t="s">
        <v>496</v>
      </c>
      <c r="B58" s="8" t="s">
        <v>488</v>
      </c>
      <c r="C58" s="53">
        <v>1035.95</v>
      </c>
      <c r="D58" s="53">
        <v>0.60947745523072205</v>
      </c>
      <c r="E58" s="55"/>
    </row>
    <row r="60">
      <c r="A60" s="8"/>
      <c r="B60" s="24" t="s">
        <v>25</v>
      </c>
      <c r="C60" s="24" t="s">
        <v>26</v>
      </c>
      <c r="D60" s="24" t="s">
        <v>27</v>
      </c>
      <c r="E60" s="24" t="s">
        <v>28</v>
      </c>
    </row>
    <row r="61">
      <c r="A61" s="8" t="s">
        <v>209</v>
      </c>
      <c r="B61" s="35">
        <v>6</v>
      </c>
      <c r="C61" s="35">
        <f>AVERAGE(D38:D43)</f>
        <v>1</v>
      </c>
      <c r="D61" s="35">
        <f>STDEV(D38:D43)</f>
        <v>0.22839021577059621</v>
      </c>
      <c r="E61" s="35"/>
    </row>
    <row r="62">
      <c r="A62" s="8" t="s">
        <v>210</v>
      </c>
      <c r="B62" s="35">
        <v>4</v>
      </c>
      <c r="C62" s="35">
        <f>AVERAGE(D45:D48)</f>
        <v>0.083541398016014318</v>
      </c>
      <c r="D62" s="35">
        <f>STDEV(D45:D48)</f>
        <v>0.008802624394193867</v>
      </c>
      <c r="E62" s="35">
        <f>TTEST(D38:D43,D45:D48,2,2)</f>
        <v>4.9587184715738383e-05</v>
      </c>
    </row>
    <row r="63">
      <c r="A63" s="8" t="s">
        <v>211</v>
      </c>
      <c r="B63" s="8">
        <v>9</v>
      </c>
      <c r="C63" s="8">
        <f>AVERAGE(D50:D58)</f>
        <v>0.34377366503710644</v>
      </c>
      <c r="D63" s="35">
        <f>STDEV(D50:D58)</f>
        <v>0.21586181722600239</v>
      </c>
      <c r="E63" s="35">
        <f>TTEST(D38:D43,D50:D58,2,2)</f>
        <v>8.0645808335660829e-05</v>
      </c>
    </row>
    <row r="66">
      <c r="A66" s="24" t="s">
        <v>239</v>
      </c>
      <c r="B66" s="24"/>
      <c r="C66" s="24"/>
      <c r="D66" s="24"/>
    </row>
    <row r="67">
      <c r="A67" s="24" t="s">
        <v>2</v>
      </c>
      <c r="B67" s="24" t="s">
        <v>3</v>
      </c>
      <c r="C67" s="24" t="s">
        <v>185</v>
      </c>
      <c r="D67" s="24" t="s">
        <v>186</v>
      </c>
    </row>
    <row r="68">
      <c r="A68" s="53" t="s">
        <v>497</v>
      </c>
      <c r="B68" s="8" t="s">
        <v>241</v>
      </c>
      <c r="C68" s="53">
        <v>239.56725</v>
      </c>
      <c r="D68" s="53">
        <v>0.94483688391266896</v>
      </c>
    </row>
    <row r="69">
      <c r="A69" s="53" t="s">
        <v>498</v>
      </c>
      <c r="B69" s="8" t="s">
        <v>241</v>
      </c>
      <c r="C69" s="53">
        <v>226.95337499999999</v>
      </c>
      <c r="D69" s="53">
        <v>0.89508862178976301</v>
      </c>
    </row>
    <row r="70">
      <c r="A70" s="53" t="s">
        <v>499</v>
      </c>
      <c r="B70" s="8" t="s">
        <v>241</v>
      </c>
      <c r="C70" s="53">
        <v>218.834125</v>
      </c>
      <c r="D70" s="53">
        <v>0.86306685391578197</v>
      </c>
    </row>
    <row r="71">
      <c r="A71" s="53" t="s">
        <v>500</v>
      </c>
      <c r="B71" s="8" t="s">
        <v>241</v>
      </c>
      <c r="C71" s="53">
        <v>304.66487499999999</v>
      </c>
      <c r="D71" s="53">
        <v>1.2015774741023399</v>
      </c>
    </row>
    <row r="72">
      <c r="A72" s="53" t="s">
        <v>501</v>
      </c>
      <c r="B72" s="8" t="s">
        <v>241</v>
      </c>
      <c r="C72" s="53">
        <v>268.69074999999998</v>
      </c>
      <c r="D72" s="53">
        <v>1.05969798027968</v>
      </c>
    </row>
    <row r="73">
      <c r="A73" s="53" t="s">
        <v>502</v>
      </c>
      <c r="B73" s="8" t="s">
        <v>241</v>
      </c>
      <c r="C73" s="53">
        <v>262.614125</v>
      </c>
      <c r="D73" s="53">
        <v>1.0357321859997699</v>
      </c>
    </row>
    <row r="74">
      <c r="A74" s="55"/>
      <c r="B74" s="8"/>
      <c r="C74" s="55"/>
      <c r="D74" s="55"/>
    </row>
    <row r="75">
      <c r="A75" s="53" t="s">
        <v>503</v>
      </c>
      <c r="B75" s="8" t="s">
        <v>241</v>
      </c>
      <c r="C75" s="53">
        <v>501.08737500000001</v>
      </c>
      <c r="D75" s="53">
        <v>1.9762544085762099</v>
      </c>
    </row>
    <row r="76">
      <c r="A76" s="53" t="s">
        <v>504</v>
      </c>
      <c r="B76" s="8" t="s">
        <v>241</v>
      </c>
      <c r="C76" s="53">
        <v>555.19799999999998</v>
      </c>
      <c r="D76" s="53">
        <v>2.1896630206113201</v>
      </c>
    </row>
    <row r="77">
      <c r="A77" s="53" t="s">
        <v>505</v>
      </c>
      <c r="B77" s="8" t="s">
        <v>241</v>
      </c>
      <c r="C77" s="53">
        <v>676.154</v>
      </c>
      <c r="D77" s="53">
        <v>2.6667052295548999</v>
      </c>
    </row>
    <row r="78">
      <c r="A78" s="53" t="s">
        <v>506</v>
      </c>
      <c r="B78" s="8" t="s">
        <v>241</v>
      </c>
      <c r="C78" s="53">
        <v>574.25225</v>
      </c>
      <c r="D78" s="53">
        <v>2.26481168218878</v>
      </c>
    </row>
    <row r="79">
      <c r="A79" s="53" t="s">
        <v>507</v>
      </c>
      <c r="B79" s="8" t="s">
        <v>241</v>
      </c>
      <c r="C79" s="53">
        <v>971.43362500000001</v>
      </c>
      <c r="D79" s="53">
        <v>3.8312679181857598</v>
      </c>
    </row>
    <row r="80">
      <c r="A80" s="53" t="s">
        <v>508</v>
      </c>
      <c r="B80" s="8" t="s">
        <v>241</v>
      </c>
      <c r="C80" s="53">
        <v>685.40975000000003</v>
      </c>
      <c r="D80" s="53">
        <v>2.7032092758645501</v>
      </c>
    </row>
    <row r="81">
      <c r="A81" s="55"/>
      <c r="C81" s="55"/>
      <c r="D81" s="55"/>
    </row>
    <row r="82">
      <c r="A82" s="53" t="s">
        <v>509</v>
      </c>
      <c r="B82" s="8" t="s">
        <v>510</v>
      </c>
      <c r="C82" s="53">
        <v>734.59415789473701</v>
      </c>
      <c r="D82" s="53">
        <v>2.8971892238430499</v>
      </c>
    </row>
    <row r="83">
      <c r="A83" s="53" t="s">
        <v>511</v>
      </c>
      <c r="B83" s="8" t="s">
        <v>510</v>
      </c>
      <c r="C83" s="53">
        <v>223.575875</v>
      </c>
      <c r="D83" s="53">
        <v>0.88176799229881597</v>
      </c>
    </row>
    <row r="84">
      <c r="A84" s="53" t="s">
        <v>512</v>
      </c>
      <c r="B84" s="8" t="s">
        <v>510</v>
      </c>
      <c r="C84" s="53">
        <v>573.51570000000004</v>
      </c>
      <c r="D84" s="53">
        <v>2.2619067792571501</v>
      </c>
    </row>
    <row r="85">
      <c r="A85" s="53" t="s">
        <v>513</v>
      </c>
      <c r="B85" s="8" t="s">
        <v>510</v>
      </c>
      <c r="C85" s="53">
        <v>364.74189999999999</v>
      </c>
      <c r="D85" s="53">
        <v>1.43851716054004</v>
      </c>
    </row>
    <row r="86">
      <c r="A86" s="53" t="s">
        <v>514</v>
      </c>
      <c r="B86" s="8" t="s">
        <v>510</v>
      </c>
      <c r="C86" s="53">
        <v>364.95386666666701</v>
      </c>
      <c r="D86" s="53">
        <v>1.4393531426069801</v>
      </c>
    </row>
    <row r="87">
      <c r="A87" s="53" t="s">
        <v>515</v>
      </c>
      <c r="B87" s="8" t="s">
        <v>510</v>
      </c>
      <c r="C87" s="53">
        <v>343.75654545454603</v>
      </c>
      <c r="D87" s="53">
        <v>1.35575235443015</v>
      </c>
    </row>
    <row r="88">
      <c r="A88" s="53" t="s">
        <v>516</v>
      </c>
      <c r="B88" s="8" t="s">
        <v>510</v>
      </c>
      <c r="C88" s="53">
        <v>198.20055555555601</v>
      </c>
      <c r="D88" s="53">
        <v>0.78168946423549601</v>
      </c>
    </row>
    <row r="89">
      <c r="A89" s="53" t="s">
        <v>517</v>
      </c>
      <c r="B89" s="8" t="s">
        <v>510</v>
      </c>
      <c r="C89" s="53">
        <v>329.57628571428597</v>
      </c>
      <c r="D89" s="53">
        <v>1.2998263777949499</v>
      </c>
    </row>
    <row r="90">
      <c r="A90" s="53" t="s">
        <v>518</v>
      </c>
      <c r="B90" s="8" t="s">
        <v>510</v>
      </c>
      <c r="C90" s="53">
        <v>491.04871428571403</v>
      </c>
      <c r="D90" s="53">
        <v>1.9366626158418401</v>
      </c>
    </row>
    <row r="91">
      <c r="A91" s="55"/>
      <c r="B91" s="55"/>
      <c r="C91" s="55"/>
    </row>
    <row r="92">
      <c r="A92" s="8"/>
      <c r="B92" s="24" t="s">
        <v>25</v>
      </c>
      <c r="C92" s="24" t="s">
        <v>26</v>
      </c>
      <c r="D92" s="24" t="s">
        <v>27</v>
      </c>
      <c r="E92" s="24" t="s">
        <v>28</v>
      </c>
    </row>
    <row r="93">
      <c r="A93" s="8" t="s">
        <v>519</v>
      </c>
      <c r="B93">
        <v>6</v>
      </c>
      <c r="C93" s="35">
        <f>AVERAGE(D68:D73)</f>
        <v>1.0000000000000007</v>
      </c>
      <c r="D93" s="35">
        <f>STDEV(D68:D73)</f>
        <v>0.12511927843640419</v>
      </c>
    </row>
    <row r="94">
      <c r="A94" s="8" t="s">
        <v>210</v>
      </c>
      <c r="B94">
        <v>6</v>
      </c>
      <c r="C94" s="35">
        <f>AVERAGE(D75:D80)</f>
        <v>2.6053185891635868</v>
      </c>
      <c r="D94" s="35">
        <f>STDEV(D75:D80)</f>
        <v>0.6634363439178399</v>
      </c>
      <c r="E94" s="35">
        <f>TTEST(D68:D73,D75:D80,2,2)</f>
        <v>0.00016732481883195607</v>
      </c>
    </row>
    <row r="95">
      <c r="A95" s="8" t="s">
        <v>211</v>
      </c>
      <c r="B95">
        <v>9</v>
      </c>
      <c r="C95" s="35">
        <f>AVERAGE(D82:D90)</f>
        <v>1.5880739012053859</v>
      </c>
      <c r="D95" s="35">
        <f>STDEV(D82:D90)</f>
        <v>0.67268275241644626</v>
      </c>
      <c r="E95" s="35">
        <f>TTEST(D68:D73,D82:D90,2,2)</f>
        <v>0.056632147714367857</v>
      </c>
    </row>
  </sheetData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4" activeCellId="0" sqref="A4"/>
    </sheetView>
  </sheetViews>
  <sheetFormatPr baseColWidth="10" defaultRowHeight="16.5"/>
  <cols>
    <col bestFit="1" customWidth="1" min="1" max="1" width="21"/>
    <col bestFit="1" customWidth="1" min="3" max="19" width="11.6640625"/>
  </cols>
  <sheetData>
    <row r="3">
      <c r="A3" s="1" t="s">
        <v>520</v>
      </c>
    </row>
    <row r="4" ht="18.75">
      <c r="C4" s="56" t="s">
        <v>521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ht="18.75">
      <c r="A5" s="57" t="s">
        <v>522</v>
      </c>
      <c r="B5" s="57" t="s">
        <v>523</v>
      </c>
      <c r="C5" s="56" t="s">
        <v>524</v>
      </c>
      <c r="D5" s="56"/>
      <c r="E5" s="56"/>
      <c r="F5" s="56" t="s">
        <v>525</v>
      </c>
      <c r="G5" s="56"/>
      <c r="H5" s="56"/>
      <c r="I5" s="56" t="s">
        <v>526</v>
      </c>
      <c r="J5" s="56"/>
      <c r="K5" s="14" t="s">
        <v>527</v>
      </c>
      <c r="L5" s="14"/>
      <c r="M5" s="14"/>
      <c r="N5" s="14" t="s">
        <v>528</v>
      </c>
      <c r="O5" s="14"/>
      <c r="P5" s="14" t="s">
        <v>529</v>
      </c>
      <c r="Q5" s="14"/>
      <c r="R5" s="14" t="s">
        <v>530</v>
      </c>
      <c r="S5" s="14"/>
    </row>
    <row r="6">
      <c r="A6" s="30"/>
      <c r="B6" s="30"/>
      <c r="C6" s="58" t="s">
        <v>531</v>
      </c>
      <c r="D6" s="58" t="s">
        <v>532</v>
      </c>
      <c r="E6" s="58" t="s">
        <v>533</v>
      </c>
      <c r="F6" s="58" t="s">
        <v>531</v>
      </c>
      <c r="G6" s="58" t="s">
        <v>532</v>
      </c>
      <c r="H6" s="58" t="s">
        <v>533</v>
      </c>
      <c r="I6" s="58" t="s">
        <v>531</v>
      </c>
      <c r="J6" s="58" t="s">
        <v>532</v>
      </c>
      <c r="K6" s="58" t="s">
        <v>531</v>
      </c>
      <c r="L6" s="58" t="s">
        <v>532</v>
      </c>
      <c r="M6" s="58" t="s">
        <v>533</v>
      </c>
      <c r="N6" s="58" t="s">
        <v>531</v>
      </c>
      <c r="O6" s="58" t="s">
        <v>532</v>
      </c>
      <c r="P6" s="58" t="s">
        <v>531</v>
      </c>
      <c r="Q6" s="58" t="s">
        <v>532</v>
      </c>
      <c r="R6" s="58" t="s">
        <v>531</v>
      </c>
      <c r="S6" s="58" t="s">
        <v>532</v>
      </c>
    </row>
    <row r="7">
      <c r="A7" s="30" t="s">
        <v>534</v>
      </c>
      <c r="B7" s="58" t="s">
        <v>535</v>
      </c>
      <c r="C7" s="30" t="s">
        <v>536</v>
      </c>
      <c r="D7" s="30" t="s">
        <v>537</v>
      </c>
      <c r="E7" s="30" t="s">
        <v>538</v>
      </c>
      <c r="F7" s="30" t="s">
        <v>539</v>
      </c>
      <c r="G7" s="30" t="s">
        <v>540</v>
      </c>
      <c r="H7" s="30" t="s">
        <v>541</v>
      </c>
      <c r="I7" s="30" t="s">
        <v>542</v>
      </c>
      <c r="J7" s="30" t="s">
        <v>543</v>
      </c>
      <c r="K7" s="30" t="s">
        <v>544</v>
      </c>
      <c r="L7" s="30" t="s">
        <v>545</v>
      </c>
      <c r="M7" s="30" t="s">
        <v>546</v>
      </c>
      <c r="N7" s="30" t="s">
        <v>547</v>
      </c>
      <c r="O7" s="30" t="s">
        <v>548</v>
      </c>
      <c r="P7" s="30" t="s">
        <v>549</v>
      </c>
      <c r="Q7" s="30" t="s">
        <v>550</v>
      </c>
      <c r="R7" s="30" t="s">
        <v>551</v>
      </c>
      <c r="S7" s="30" t="s">
        <v>552</v>
      </c>
    </row>
    <row r="8">
      <c r="A8" s="30" t="s">
        <v>553</v>
      </c>
      <c r="B8" s="58" t="s">
        <v>554</v>
      </c>
      <c r="C8" s="30" t="s">
        <v>555</v>
      </c>
      <c r="D8" s="30" t="s">
        <v>556</v>
      </c>
      <c r="E8" s="30" t="s">
        <v>557</v>
      </c>
      <c r="F8" s="30" t="s">
        <v>558</v>
      </c>
      <c r="G8" s="30" t="s">
        <v>559</v>
      </c>
      <c r="H8" s="30" t="s">
        <v>560</v>
      </c>
      <c r="I8" s="30" t="s">
        <v>561</v>
      </c>
      <c r="J8" s="30" t="s">
        <v>562</v>
      </c>
      <c r="K8" s="30" t="s">
        <v>563</v>
      </c>
      <c r="L8" s="30" t="s">
        <v>564</v>
      </c>
      <c r="M8" s="30" t="s">
        <v>565</v>
      </c>
      <c r="N8" s="30" t="s">
        <v>566</v>
      </c>
      <c r="O8" s="30" t="s">
        <v>567</v>
      </c>
      <c r="P8" s="30" t="s">
        <v>568</v>
      </c>
      <c r="Q8" s="30" t="s">
        <v>569</v>
      </c>
      <c r="R8" s="30" t="s">
        <v>570</v>
      </c>
      <c r="S8" s="30" t="s">
        <v>571</v>
      </c>
    </row>
  </sheetData>
  <mergeCells count="8">
    <mergeCell ref="C4:S4"/>
    <mergeCell ref="C5:E5"/>
    <mergeCell ref="F5:H5"/>
    <mergeCell ref="I5:J5"/>
    <mergeCell ref="K5:M5"/>
    <mergeCell ref="N5:O5"/>
    <mergeCell ref="P5:Q5"/>
    <mergeCell ref="R5:S5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ONLYOFFICE/6.0.2.5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Luis</dc:creator>
  <cp:lastModifiedBy>Anonyme</cp:lastModifiedBy>
  <cp:revision>8</cp:revision>
  <dcterms:created xsi:type="dcterms:W3CDTF">2020-06-26T08:58:34Z</dcterms:created>
  <dcterms:modified xsi:type="dcterms:W3CDTF">2021-01-31T16:15:41Z</dcterms:modified>
</cp:coreProperties>
</file>